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Income Statement " sheetId="1" r:id="rId1"/>
    <sheet name="Balance Sheet" sheetId="2" r:id="rId2"/>
    <sheet name="Statement of changes in equity" sheetId="3" r:id="rId3"/>
    <sheet name="Cash Flow Statement" sheetId="4" r:id="rId4"/>
    <sheet name="Notes" sheetId="5" r:id="rId5"/>
  </sheets>
  <definedNames>
    <definedName name="_xlnm.Print_Area" localSheetId="1">'Balance Sheet'!$A$1:$H$52</definedName>
    <definedName name="_xlnm.Print_Area" localSheetId="3">'Cash Flow Statement'!$A$1:$H$56</definedName>
    <definedName name="_xlnm.Print_Area" localSheetId="0">'Income Statement '!$A$1:$H$29</definedName>
    <definedName name="_xlnm.Print_Area" localSheetId="4">'Notes'!$A$6:$I$326</definedName>
    <definedName name="_xlnm.Print_Area" localSheetId="2">'Statement of changes in equity'!$A$1:$H$41</definedName>
    <definedName name="_xlnm.Print_Titles" localSheetId="4">'Notes'!$1:$5</definedName>
  </definedNames>
  <calcPr fullCalcOnLoad="1"/>
</workbook>
</file>

<file path=xl/sharedStrings.xml><?xml version="1.0" encoding="utf-8"?>
<sst xmlns="http://schemas.openxmlformats.org/spreadsheetml/2006/main" count="410" uniqueCount="307">
  <si>
    <t>(Incorporated in Malaysia)</t>
  </si>
  <si>
    <t>Property, plant &amp; equipment</t>
  </si>
  <si>
    <t>Other investments</t>
  </si>
  <si>
    <t>Inventories</t>
  </si>
  <si>
    <t>Trade receivables</t>
  </si>
  <si>
    <t>Other receivables</t>
  </si>
  <si>
    <t>Cash and bank balances</t>
  </si>
  <si>
    <t>Trade payables</t>
  </si>
  <si>
    <t>Other payables</t>
  </si>
  <si>
    <t>Share capital</t>
  </si>
  <si>
    <t>Reserves</t>
  </si>
  <si>
    <t>Shareholders' equity</t>
  </si>
  <si>
    <t>Deferred taxation</t>
  </si>
  <si>
    <t>Net tangible assets per stock unit</t>
  </si>
  <si>
    <t>Share</t>
  </si>
  <si>
    <t>capital</t>
  </si>
  <si>
    <t>Non-</t>
  </si>
  <si>
    <t>distributable</t>
  </si>
  <si>
    <t>reserves</t>
  </si>
  <si>
    <t>Distributable</t>
  </si>
  <si>
    <t>RM'000</t>
  </si>
  <si>
    <t>Total</t>
  </si>
  <si>
    <t>Net profit for the period</t>
  </si>
  <si>
    <t xml:space="preserve"> income statement</t>
  </si>
  <si>
    <t xml:space="preserve">Issue of shares pursuant to </t>
  </si>
  <si>
    <t xml:space="preserve"> Employee Share Option Scheme</t>
  </si>
  <si>
    <t>Revenue</t>
  </si>
  <si>
    <t>Operating expenses</t>
  </si>
  <si>
    <t>Other operating income</t>
  </si>
  <si>
    <t>Profit before taxation</t>
  </si>
  <si>
    <t>Taxation</t>
  </si>
  <si>
    <t>Earnings per stock unit</t>
  </si>
  <si>
    <t>Basic</t>
  </si>
  <si>
    <t>Diluted</t>
  </si>
  <si>
    <t>Adjustment for:</t>
  </si>
  <si>
    <t>Non-cash items</t>
  </si>
  <si>
    <t>Non-operating items</t>
  </si>
  <si>
    <t>Operating profit before working capital changes</t>
  </si>
  <si>
    <t>Changes in working capital</t>
  </si>
  <si>
    <t>Net changes in current assets</t>
  </si>
  <si>
    <t>Net changes in current liabilities</t>
  </si>
  <si>
    <t>Net cash generated from operating activities</t>
  </si>
  <si>
    <t>Property, plant and equipment</t>
  </si>
  <si>
    <t>Employee Share Option Scheme</t>
  </si>
  <si>
    <t xml:space="preserve">Proceeds from issue of shares pursuant to </t>
  </si>
  <si>
    <t>Net cash used in investing activities</t>
  </si>
  <si>
    <t>A 1</t>
  </si>
  <si>
    <t>A 2</t>
  </si>
  <si>
    <t>A 3</t>
  </si>
  <si>
    <t>A 4</t>
  </si>
  <si>
    <t>A 5</t>
  </si>
  <si>
    <t>A 6</t>
  </si>
  <si>
    <t>(i)</t>
  </si>
  <si>
    <t>Issued and fully paid-up share capital</t>
  </si>
  <si>
    <t>Ordinary stock units of RM1 each: -</t>
  </si>
  <si>
    <t>(ii)</t>
  </si>
  <si>
    <t>A 7</t>
  </si>
  <si>
    <t>A 8</t>
  </si>
  <si>
    <t>A 9</t>
  </si>
  <si>
    <t>A 10</t>
  </si>
  <si>
    <t>A 11</t>
  </si>
  <si>
    <t>A 12</t>
  </si>
  <si>
    <t>A</t>
  </si>
  <si>
    <t>B</t>
  </si>
  <si>
    <t>B 1</t>
  </si>
  <si>
    <t>B 2</t>
  </si>
  <si>
    <t>B 3</t>
  </si>
  <si>
    <t>B 4</t>
  </si>
  <si>
    <t>There were no profit forecast prepared for public release and profit guarantee provided by the Group.</t>
  </si>
  <si>
    <t>B 5</t>
  </si>
  <si>
    <t>Current provision</t>
  </si>
  <si>
    <t xml:space="preserve">ended </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</si>
  <si>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</si>
  <si>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</si>
  <si>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</si>
  <si>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</si>
  <si>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</si>
  <si>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</si>
  <si>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</si>
  <si>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</si>
  <si>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</si>
  <si>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</si>
  <si>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</si>
  <si>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</si>
  <si>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</si>
  <si>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</si>
  <si>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</si>
  <si>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</si>
  <si>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</si>
  <si>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</si>
  <si>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Net profit (RM'000)</t>
  </si>
  <si>
    <t>Weighted average number of stock units ('000)</t>
  </si>
  <si>
    <t>Basic earnings per stock unit (sen)</t>
  </si>
  <si>
    <t>Diluted earnings per stock unit: -</t>
  </si>
  <si>
    <t>Diluted earnings per stock unit (sen)</t>
  </si>
  <si>
    <t>There were no unusual items affecting assets, liabilities, equity, net income or cash flows for the current financial period.</t>
  </si>
  <si>
    <t>As at the date of issue of this interim financial report, there were no corporate proposals announced but not completed.</t>
  </si>
  <si>
    <t>The basic and diluted earnings per stock unit are calculated as follows: -</t>
  </si>
  <si>
    <t>A 13</t>
  </si>
  <si>
    <t>(c)</t>
  </si>
  <si>
    <t>(d)</t>
  </si>
  <si>
    <t>(e)</t>
  </si>
  <si>
    <t>As at</t>
  </si>
  <si>
    <t>By Order of the Board</t>
  </si>
  <si>
    <t>Gan Kok Tiong</t>
  </si>
  <si>
    <t>Company Secretary</t>
  </si>
  <si>
    <t>Tax recoverable</t>
  </si>
  <si>
    <t>Non-current liability</t>
  </si>
  <si>
    <t>Included in trade payables are: -</t>
  </si>
  <si>
    <t>Amount due to Yew Hoe Chan, a partnership of whom two of the partners are connected to a director</t>
  </si>
  <si>
    <t>Purchase of fertilisers from Yew Hoe Chan, a partnership of whom two of the partners are connected to a director</t>
  </si>
  <si>
    <t xml:space="preserve">Net profit </t>
  </si>
  <si>
    <t>at the subscription price of RM3.51 per share</t>
  </si>
  <si>
    <t>Taxes paid</t>
  </si>
  <si>
    <t>Interest received</t>
  </si>
  <si>
    <t>Net dividends received</t>
  </si>
  <si>
    <t>Share of results of associates</t>
  </si>
  <si>
    <t>Profit on sale</t>
  </si>
  <si>
    <t>Type of dividend</t>
  </si>
  <si>
    <t>Gross</t>
  </si>
  <si>
    <t>Tax</t>
  </si>
  <si>
    <t>Net</t>
  </si>
  <si>
    <t>First interim</t>
  </si>
  <si>
    <t>Tax exempt</t>
  </si>
  <si>
    <t>Second interim</t>
  </si>
  <si>
    <t>Cash generated from operations</t>
  </si>
  <si>
    <t>Issue of shares pursuant to Employee Share Option Scheme</t>
  </si>
  <si>
    <t>(f)</t>
  </si>
  <si>
    <t>Share of associates' taxation</t>
  </si>
  <si>
    <t>(g)</t>
  </si>
  <si>
    <t>(h)</t>
  </si>
  <si>
    <t>Overprovision in prior year</t>
  </si>
  <si>
    <t>%</t>
  </si>
  <si>
    <t>financial quarter</t>
  </si>
  <si>
    <r>
      <t xml:space="preserve">Chin Teck Plantations Berhad </t>
    </r>
    <r>
      <rPr>
        <b/>
        <sz val="9"/>
        <rFont val="Book Antiqua"/>
        <family val="1"/>
      </rPr>
      <t>(3250V)</t>
    </r>
    <r>
      <rPr>
        <b/>
        <sz val="10"/>
        <rFont val="Book Antiqua"/>
        <family val="1"/>
      </rPr>
      <t xml:space="preserve"> </t>
    </r>
  </si>
  <si>
    <t>Condensed Consolidated Income Statement</t>
  </si>
  <si>
    <t>Financial Quarter</t>
  </si>
  <si>
    <t xml:space="preserve">Condensed Consolidated Balance Sheet </t>
  </si>
  <si>
    <t>Non-Current Assets</t>
  </si>
  <si>
    <t>Current Assets</t>
  </si>
  <si>
    <t>Current Liabilities</t>
  </si>
  <si>
    <t>Net Current Assets</t>
  </si>
  <si>
    <t xml:space="preserve">Condensed Consolidated Statement Of Changes In Equity </t>
  </si>
  <si>
    <t xml:space="preserve">Condensed Consolidated Cash Flow Statement </t>
  </si>
  <si>
    <t>Cash Flows From Operating Activities</t>
  </si>
  <si>
    <t xml:space="preserve">Cash Flows From Investing Activities </t>
  </si>
  <si>
    <t xml:space="preserve">Cash Flows From Financing Activities </t>
  </si>
  <si>
    <t xml:space="preserve">Effects Of Exchange Rate Changes </t>
  </si>
  <si>
    <t>Cash And Cash Equivalents At Beginning Of The Financial Period</t>
  </si>
  <si>
    <t>Cash And Cash Equivalents At End Of The Financial Period</t>
  </si>
  <si>
    <t>Cash and cash equivalents at end of the financial period comprise the following:</t>
  </si>
  <si>
    <t>Deposits with financial institutions</t>
  </si>
  <si>
    <t>Less: Deposits pledged for bank guarantee facilities</t>
  </si>
  <si>
    <t>Own estates</t>
  </si>
  <si>
    <t>Production (m/t)</t>
  </si>
  <si>
    <t>ffb</t>
  </si>
  <si>
    <t>Crude palm oil</t>
  </si>
  <si>
    <t>Palm kernel</t>
  </si>
  <si>
    <t>Extraction Rate (%)</t>
  </si>
  <si>
    <t>Planted area (hectares)</t>
  </si>
  <si>
    <t>Mature</t>
  </si>
  <si>
    <t>The plantation statistics are as follows: -</t>
  </si>
  <si>
    <t>Purchase</t>
  </si>
  <si>
    <t>Replanting and immature</t>
  </si>
  <si>
    <t>31.8.2004</t>
  </si>
  <si>
    <t>At 31.8.2004</t>
  </si>
  <si>
    <t>months</t>
  </si>
  <si>
    <t>Effect of dilution from share options</t>
  </si>
  <si>
    <t xml:space="preserve">Basis Of Preparation </t>
  </si>
  <si>
    <t xml:space="preserve">Auditors' Report On Preceding Annual Financial Statements </t>
  </si>
  <si>
    <t xml:space="preserve">Seasonal Or Cyclical Nature Of Operations </t>
  </si>
  <si>
    <t xml:space="preserve">Items Of Unusual Nature </t>
  </si>
  <si>
    <t xml:space="preserve">Changes In Estimates Of Amounts Reported </t>
  </si>
  <si>
    <t xml:space="preserve">Changes In Debt And Equity Securities </t>
  </si>
  <si>
    <t xml:space="preserve">Segmental Information </t>
  </si>
  <si>
    <t xml:space="preserve">Property, Plant And Equipment </t>
  </si>
  <si>
    <t xml:space="preserve">Changes In Composition Of The Group </t>
  </si>
  <si>
    <t xml:space="preserve">Contingent Liabilities And Contingent Assets </t>
  </si>
  <si>
    <t xml:space="preserve">Related Party Transactions And Balances </t>
  </si>
  <si>
    <t xml:space="preserve">Information As Required By The Listing Requirements (Part A Of Appendix 9B) Of Bursa Malaysia Securities Berhad </t>
  </si>
  <si>
    <t xml:space="preserve">Review Of Performance </t>
  </si>
  <si>
    <t xml:space="preserve">Prospects For Current Financial Year </t>
  </si>
  <si>
    <t xml:space="preserve">Variance Of Actual Profit From Forecast Profit And Shortfall In Profit Guarantee </t>
  </si>
  <si>
    <t xml:space="preserve">Taxation </t>
  </si>
  <si>
    <t xml:space="preserve">Quoted Securities </t>
  </si>
  <si>
    <t xml:space="preserve">Status Of Corporate Proposals </t>
  </si>
  <si>
    <t xml:space="preserve">Borrowings And Debt Securities </t>
  </si>
  <si>
    <t xml:space="preserve">Off Balance Sheet Financial Instruments </t>
  </si>
  <si>
    <t xml:space="preserve">Material Litigation </t>
  </si>
  <si>
    <t xml:space="preserve">Dividends </t>
  </si>
  <si>
    <t xml:space="preserve">Earnings Per Stock Unit </t>
  </si>
  <si>
    <t>Profit from operations</t>
  </si>
  <si>
    <t>Currency translation difference,</t>
  </si>
  <si>
    <t xml:space="preserve"> representing loss not recognised in the</t>
  </si>
  <si>
    <t xml:space="preserve">The revenue and earnings are impacted by the production of fresh fruit bunches ('ffb') and volatility of the selling prices of crude palm oil and palm kernel. </t>
  </si>
  <si>
    <t xml:space="preserve">The production of ffb depends on the weather conditions, production cycle of the palms and the age of the palms. </t>
  </si>
  <si>
    <t>No segmental information  has been prepared as the Group's principal activity involves predominantly the cultivation of oil palms, processing and sale of crude palm oil and palm kernel and is wholly carried out in Malaysia.</t>
  </si>
  <si>
    <t>Purchase of fertilisers from Kai Lee Company, the sole proprietor, who is a person connected to several directors</t>
  </si>
  <si>
    <t>Amount due to Kai Lee Company, the sole proprietor who is a person connected to several directors</t>
  </si>
  <si>
    <t xml:space="preserve">Profits / (Losses) On Sale Of Unquoted Investments And / Or Properties </t>
  </si>
  <si>
    <t>Total dividends for the financial year ended 31 August 2004:</t>
  </si>
  <si>
    <t>(The condensed consolidated balance sheet should be read in conjunction with the Annual Financial Statements for the year ended 31 August 2004)</t>
  </si>
  <si>
    <t>The condensed consolidated income statement should be read in conjunction with the Annual Financial Statements for the year ended 31 August 2004.</t>
  </si>
  <si>
    <t xml:space="preserve"> representing gain not recognised in the</t>
  </si>
  <si>
    <t>At 1 September 2004</t>
  </si>
  <si>
    <t>(The condensed consolidated statement of changes in equity should be read in conjunction with the Annual Financial Statements for the year ended 31 August 2004)</t>
  </si>
  <si>
    <t>(The condensed consolidated cash flow statement should be read in conjunction with the Annual Financial Statements for the year ended 31 August 2004)</t>
  </si>
  <si>
    <t xml:space="preserve">The interim financial report is unaudited and should be read in conjunction with the audited financial statements for the financial year ended 31 August 2004. </t>
  </si>
  <si>
    <t>The auditors' report on the financial statements for the financial year ended 31 August 2004 was not qualified.</t>
  </si>
  <si>
    <t>The valuation of property, plant and equipment have been brought forward without amendment from the financial statements for the financial year ended 31 August 2004.</t>
  </si>
  <si>
    <t>As at the date of issue of this interim financial report, there were no contingent liabilities and contingent assets that had arisen since 31 August 2004.</t>
  </si>
  <si>
    <t>No material litigation as at 31 August 2004 and at the date of issue of this interim financial report.</t>
  </si>
  <si>
    <t>the subscription of 248,800 cumulative redeemable preference shares ('CRPS') of $S0.01 each in Gaeronic Pte Ltd at S$1.00 per CRPS for a total cash subscription sum of RM566,766 pursuant to a rights issue of shares on a pro-rata basis to its shareholders.</t>
  </si>
  <si>
    <t xml:space="preserve">Net Increase / (Decrease) In Cash And Cash Equivalents </t>
  </si>
  <si>
    <t>For The Second Financial Quarter And Six Months Ended 28 February 2005</t>
  </si>
  <si>
    <t>Second</t>
  </si>
  <si>
    <t>28.2.2005</t>
  </si>
  <si>
    <t>29.2.2004</t>
  </si>
  <si>
    <t>Six Months</t>
  </si>
  <si>
    <t>As At 28 February 2005</t>
  </si>
  <si>
    <t>Financed By:</t>
  </si>
  <si>
    <t>For The Six Months Ended 28 February 2005</t>
  </si>
  <si>
    <t>Dividend</t>
  </si>
  <si>
    <t>At 29 February 2004</t>
  </si>
  <si>
    <t>At 28 February 2005</t>
  </si>
  <si>
    <t>Notes To The Interim Financial Report - 28 February 2005</t>
  </si>
  <si>
    <t>Second Financial Quarter Ended</t>
  </si>
  <si>
    <t>Six Months Ended</t>
  </si>
  <si>
    <t>There were no issuances, cancellations, repurchases, resale and repayments of debts and equity securities for the six months ended 28 February 2005, except for the following:</t>
  </si>
  <si>
    <t>At 28.2.2005</t>
  </si>
  <si>
    <t>The amount of dividend paid during the six months ended 28 February 2005: -</t>
  </si>
  <si>
    <t>In respect of the financial year ending 31 August 2005: -</t>
  </si>
  <si>
    <t>First interim dividend of 15% or 15 sen per stock unit less 28% taxation paid on 7 February 2005</t>
  </si>
  <si>
    <t xml:space="preserve">There were no significant acquisitions and no disposals of property, plant and equipment for the six months ended 28 February 2005. </t>
  </si>
  <si>
    <t>At 25.4.2005</t>
  </si>
  <si>
    <t>Six months ended</t>
  </si>
  <si>
    <t xml:space="preserve">Material Change In The Profit Before Taxation For The Second Financial Quarter Compared With The Immediate Preceding Quarter </t>
  </si>
  <si>
    <t>Six</t>
  </si>
  <si>
    <t>Investments in quoted securities as at 28 February 2005: -</t>
  </si>
  <si>
    <t>As at 28 February 2005, there were no borrowings and debt securities.</t>
  </si>
  <si>
    <t>Second financial quarter ended</t>
  </si>
  <si>
    <t>27 April 2005</t>
  </si>
  <si>
    <t>A first interim dividend of 15% or 15 sen per stock unit less 28% taxation in respect of the financial year ending 31 August 2005 was paid on 7 February 2005.</t>
  </si>
  <si>
    <t>No further interim dividend has been declared in respect of the six months ended 28 February 2005.</t>
  </si>
  <si>
    <t>11.75 sen</t>
  </si>
  <si>
    <t>11.71 sen</t>
  </si>
  <si>
    <t>23.82 sen</t>
  </si>
  <si>
    <t>23.73 sen</t>
  </si>
  <si>
    <t>9.64 sen</t>
  </si>
  <si>
    <t>9.57 sen</t>
  </si>
  <si>
    <t>22.08 sen</t>
  </si>
  <si>
    <t>21.89 sen</t>
  </si>
  <si>
    <t>RM4.78</t>
  </si>
  <si>
    <t>Prior year adjustment of associate</t>
  </si>
  <si>
    <t>At 1 September 2003, as restated</t>
  </si>
  <si>
    <t>At 1 September 2003, as previously stated</t>
  </si>
  <si>
    <t>At 1 September 2004, as restated</t>
  </si>
  <si>
    <t>The change in accounting policy is applied retrospectively and comparatives are restated as follows:</t>
  </si>
  <si>
    <t xml:space="preserve">Revenue increased by 16.56% and 8.75% in the second financial quarter and six months ended 28 February 2005 respectively. </t>
  </si>
  <si>
    <t>Profit after taxation increased by 22.98% and 8.88% in the second financial quarter and six months ended 28 February 2005 when compared with the preceding year corresponding financial quarter and period respectively. This was mainly due to an improvement in revenue.</t>
  </si>
  <si>
    <t>The interim financial report has been prepared in accordance with FRS 134 : Interim Financial Reporting and Chapter 9 Part K of the Listing Requirements of Bursa Malaysia Securities Berhad.</t>
  </si>
  <si>
    <t>In previous years, an associate capitalised certain marketing expenditure. In accordance with FRS 201 : Property Development Activities, the associate has now changed its accounting policy and these expenses are now recognised immediately as an expense in the income statement.</t>
  </si>
  <si>
    <t>Effects on retained profits:</t>
  </si>
  <si>
    <t>At 1 September 2004 / 2003, as previously stated</t>
  </si>
  <si>
    <t>2005</t>
  </si>
  <si>
    <t>2004</t>
  </si>
  <si>
    <t>At 1 September 2004 / 2003, as restated</t>
  </si>
  <si>
    <t>Effects of adopting FRS 201 by associate</t>
  </si>
  <si>
    <t>Investment in associates</t>
  </si>
  <si>
    <t>Effects on investment in associates:</t>
  </si>
  <si>
    <t>Effects on net profit:</t>
  </si>
  <si>
    <t>Second quarter ended 28 February</t>
  </si>
  <si>
    <t>Net profit before change in accounting</t>
  </si>
  <si>
    <t>Six months ended 28 February</t>
  </si>
  <si>
    <t>Comparative amounts as at 31 August 2004 have been restated as follows:</t>
  </si>
  <si>
    <t>Previously</t>
  </si>
  <si>
    <t>stated</t>
  </si>
  <si>
    <t>Adjustments</t>
  </si>
  <si>
    <t>Restated</t>
  </si>
  <si>
    <t xml:space="preserve">In the second financial quarter ended 28 February 2005, revenue increased by 3.77% when compared with the preceding financial quarter. However, higher operating expenses and a decrease in other operating income has resulted in an overall decrease of 2.68% in profit before taxation. </t>
  </si>
  <si>
    <t>Other than the change due to the modification of accounting policy by an associate as disclosed in Note A1, there were no changes in estimates of amounts reported in prior financial years that have had a material effect in the current interim period.</t>
  </si>
  <si>
    <t xml:space="preserve">There was no material event subsequent to the second financial quarter that has not been reflected in the financial statements for the financial quarter ended 28 February 2005, except for the following: </t>
  </si>
  <si>
    <t xml:space="preserve">There were no business combinations, acquisition or disposal of subsidiaries and long term investments, restructurings, and discontinuing operations, except for the following: </t>
  </si>
  <si>
    <t xml:space="preserve">There were no sale of unquoted investments and/or properties in the second financial quarter and six months ended 28 February 2005. </t>
  </si>
  <si>
    <t>(iii)</t>
  </si>
  <si>
    <t>The same accounting policies and methods of computation are followed in the interim financial report as compared with the annual  financial statements for the financial year ended 31 August 2004 except for the change in accounting policy by an associate which resulted in prior year adjustment.</t>
  </si>
  <si>
    <t>RM4.65</t>
  </si>
  <si>
    <t>Net cash used in financing activities</t>
  </si>
  <si>
    <t xml:space="preserve">Explanatory Notes - FRS 134 : Interim Financial Reporting </t>
  </si>
  <si>
    <t xml:space="preserve">Dividend Paid </t>
  </si>
  <si>
    <t xml:space="preserve">Material Event Subsequent To The Second Financial Quarter </t>
  </si>
  <si>
    <t xml:space="preserve">the purchase and sale of quoted investments as disclosed in Note B7. </t>
  </si>
  <si>
    <t>Six months</t>
  </si>
  <si>
    <t>ended</t>
  </si>
  <si>
    <t>The improvement in revenue was mainly due to an increase in the quantity sold. The average selling price of crude palm oil was lower. However, the average selling price of palm kernel was higher.</t>
  </si>
  <si>
    <t xml:space="preserve">The improvement in revenue was mainly due to an increase in the quantity sold even though the average selling prices of crude palm oil and palm kernel were lower. </t>
  </si>
  <si>
    <t xml:space="preserve">The increase in operating expenses was mainly due to an increase in administrative expense and the decrease in other operating income was mainly due to a lower unrealised gain on foreign exchange. </t>
  </si>
  <si>
    <t>The disproportionate tax rate for the second financial quarter and six months ended 28 February 2005 was due mainly to certain income which are not assessable for tax purposes.</t>
  </si>
  <si>
    <t>Purchase of oil palm produce from Negri Sembilan Oil Palms Berhad, a company in which several directors and substantial shareholders have interests</t>
  </si>
  <si>
    <t>Purchase of oil palm produce from Seong Thye Plantations Sdn Bhd, a company in which several directors and substantial shareholders have interests</t>
  </si>
  <si>
    <t>Purchase of oil palm produce from Timor Oil Palm Plantation Berhad, a company in which several directors and substantial shareholders have interests</t>
  </si>
  <si>
    <t>Amount due to Negri Sembilan Oil Palms Berhad, a company in which several directors and substantial shareholders have interests</t>
  </si>
  <si>
    <t>Amount due to Sin Thye Management Sdn Bhd, an associate in which substantial shareholders and several directors have interests</t>
  </si>
  <si>
    <t>Amount due to Tat Lee Commodities Pte Ltd, a company in which substantial shareholders and several directors have interests</t>
  </si>
  <si>
    <t xml:space="preserve">The average selling price of crude palm oil is expected to be lower. However, the production of ffb is expected to increase. Despite the volatility of the selling price of crude palm oil, the financial performance is expected to remain satisfactory for the financial year ending 31 August 2005. </t>
  </si>
  <si>
    <t>Management and secretarial fees charged by Sin Thye Management Sdn Bhd, an associate in which substantial shareholders and several directors have interests</t>
  </si>
  <si>
    <t>Agency fees charged by Tat Lee Commodities Pte Ltd, a company in which substantial shareholders and several directors have interests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</si>
</sst>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s>
  <fonts count="5">
    <font>
      <sz val="10"/>
      <name val="Book Antiqua"/>
      <family val="1"/>
    </font>
    <font>
      <sz val="10"/>
      <name val="Arial"/>
      <family val="0"/>
    </font>
    <font>
      <b/>
      <sz val="10"/>
      <name val="Book Antiqua"/>
      <family val="1"/>
    </font>
    <font>
      <b/>
      <sz val="9"/>
      <name val="Book Antiqua"/>
      <family val="1"/>
    </font>
    <font>
      <u val="single"/>
      <sz val="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5">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43" fontId="0" fillId="0" borderId="0" xfId="15" applyAlignment="1">
      <alignment horizontal="right" vertical="top"/>
    </xf>
    <xf numFmtId="43" fontId="0" fillId="0" borderId="0" xfId="15" applyAlignment="1" quotePrefix="1">
      <alignment horizontal="right"/>
    </xf>
    <xf numFmtId="165" fontId="0" fillId="0" borderId="3" xfId="15" applyNumberFormat="1" applyBorder="1" applyAlignment="1" quotePrefix="1">
      <alignment horizontal="right"/>
    </xf>
    <xf numFmtId="165" fontId="0" fillId="0" borderId="0" xfId="15" applyNumberFormat="1" applyBorder="1" applyAlignment="1">
      <alignmen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165" fontId="0" fillId="0" borderId="4" xfId="15" applyNumberFormat="1" applyBorder="1" applyAlignment="1">
      <alignment/>
    </xf>
    <xf numFmtId="43" fontId="0" fillId="0" borderId="3" xfId="15" applyNumberFormat="1" applyBorder="1" applyAlignment="1">
      <alignment/>
    </xf>
    <xf numFmtId="0" fontId="0" fillId="0" borderId="0" xfId="0" applyAlignment="1">
      <alignment horizontal="justify" vertical="justify" wrapText="1"/>
    </xf>
    <xf numFmtId="165" fontId="0" fillId="0" borderId="0" xfId="0" applyNumberFormat="1" applyFont="1" applyAlignment="1">
      <alignment/>
    </xf>
    <xf numFmtId="165" fontId="0" fillId="0" borderId="0" xfId="15" applyNumberFormat="1" applyFont="1" applyBorder="1" applyAlignment="1">
      <alignment/>
    </xf>
    <xf numFmtId="165" fontId="0" fillId="0" borderId="3" xfId="15" applyNumberFormat="1" applyBorder="1" applyAlignment="1">
      <alignment horizontal="right"/>
    </xf>
    <xf numFmtId="165" fontId="0" fillId="0" borderId="0" xfId="15" applyNumberFormat="1" applyBorder="1" applyAlignment="1">
      <alignment horizontal="right"/>
    </xf>
    <xf numFmtId="43" fontId="0" fillId="0" borderId="0" xfId="15" applyBorder="1" applyAlignment="1">
      <alignment horizontal="right"/>
    </xf>
    <xf numFmtId="0" fontId="4" fillId="0" borderId="0" xfId="0" applyFont="1" applyAlignment="1">
      <alignment horizontal="left" vertical="top"/>
    </xf>
    <xf numFmtId="0" fontId="0" fillId="0" borderId="0" xfId="0" applyAlignment="1">
      <alignment/>
    </xf>
    <xf numFmtId="0" fontId="2" fillId="0" borderId="0" xfId="0" applyFont="1" applyAlignment="1">
      <alignment horizontal="justify" vertical="top"/>
    </xf>
    <xf numFmtId="41" fontId="0" fillId="0" borderId="0" xfId="15" applyNumberFormat="1" applyFont="1" applyBorder="1" applyAlignment="1">
      <alignment horizontal="right"/>
    </xf>
    <xf numFmtId="41" fontId="0" fillId="0" borderId="3" xfId="15" applyNumberFormat="1" applyFont="1" applyBorder="1" applyAlignment="1">
      <alignment horizontal="right"/>
    </xf>
    <xf numFmtId="43" fontId="0" fillId="0" borderId="0" xfId="15" applyAlignment="1">
      <alignment horizontal="right"/>
    </xf>
    <xf numFmtId="0" fontId="0" fillId="0" borderId="0" xfId="0" applyAlignment="1">
      <alignment horizontal="justify" vertical="justify"/>
    </xf>
    <xf numFmtId="0" fontId="0" fillId="0" borderId="0" xfId="0" applyAlignment="1">
      <alignment vertical="top"/>
    </xf>
    <xf numFmtId="0" fontId="0" fillId="0" borderId="1" xfId="0" applyFont="1" applyBorder="1" applyAlignment="1">
      <alignment horizontal="left" vertical="top"/>
    </xf>
    <xf numFmtId="43" fontId="0" fillId="0" borderId="1" xfId="15" applyFont="1" applyBorder="1" applyAlignment="1">
      <alignment horizontal="right" vertical="top"/>
    </xf>
    <xf numFmtId="0" fontId="0" fillId="0" borderId="0" xfId="0" applyAlignment="1">
      <alignment horizontal="right" vertical="center" wrapText="1"/>
    </xf>
    <xf numFmtId="0" fontId="0" fillId="0" borderId="3" xfId="0" applyBorder="1" applyAlignment="1">
      <alignment horizontal="right" wrapText="1"/>
    </xf>
    <xf numFmtId="0" fontId="0" fillId="0" borderId="0" xfId="0" applyBorder="1" applyAlignment="1">
      <alignment horizontal="right" wrapText="1"/>
    </xf>
    <xf numFmtId="165" fontId="0" fillId="0" borderId="4" xfId="15" applyNumberFormat="1" applyBorder="1" applyAlignment="1">
      <alignment horizontal="justify" vertical="top" wrapText="1"/>
    </xf>
    <xf numFmtId="43" fontId="0" fillId="0" borderId="0" xfId="15" applyNumberFormat="1" applyBorder="1" applyAlignment="1">
      <alignment/>
    </xf>
    <xf numFmtId="165" fontId="0" fillId="0" borderId="0" xfId="15" applyNumberFormat="1" applyAlignment="1">
      <alignment horizontal="justify" vertical="top" wrapText="1"/>
    </xf>
    <xf numFmtId="165" fontId="0" fillId="0" borderId="3" xfId="15" applyNumberFormat="1" applyBorder="1" applyAlignment="1">
      <alignment horizontal="justify" vertical="top" wrapText="1"/>
    </xf>
    <xf numFmtId="165" fontId="0" fillId="0" borderId="0" xfId="15" applyNumberFormat="1" applyBorder="1" applyAlignment="1">
      <alignment horizontal="justify" vertical="top" wrapText="1"/>
    </xf>
    <xf numFmtId="43" fontId="0" fillId="0" borderId="0" xfId="15" applyNumberFormat="1" applyAlignment="1">
      <alignment horizontal="justify" vertical="top" wrapText="1"/>
    </xf>
    <xf numFmtId="43" fontId="0" fillId="0" borderId="3" xfId="0" applyNumberFormat="1" applyBorder="1" applyAlignment="1">
      <alignment horizontal="justify" vertical="top" wrapText="1"/>
    </xf>
    <xf numFmtId="0" fontId="0" fillId="0" borderId="0" xfId="0" applyAlignment="1">
      <alignment horizontal="left"/>
    </xf>
    <xf numFmtId="43" fontId="0" fillId="0" borderId="4" xfId="15" applyNumberFormat="1" applyBorder="1" applyAlignment="1">
      <alignment/>
    </xf>
    <xf numFmtId="165" fontId="0" fillId="0" borderId="4" xfId="0" applyNumberFormat="1" applyBorder="1" applyAlignment="1">
      <alignment horizontal="justify" vertical="top" wrapText="1"/>
    </xf>
    <xf numFmtId="41" fontId="0" fillId="0" borderId="1" xfId="15" applyNumberFormat="1" applyBorder="1" applyAlignment="1">
      <alignment/>
    </xf>
    <xf numFmtId="165" fontId="0" fillId="0" borderId="0" xfId="0" applyNumberFormat="1" applyAlignment="1">
      <alignment/>
    </xf>
    <xf numFmtId="41" fontId="0" fillId="0" borderId="0" xfId="15" applyNumberFormat="1" applyFont="1" applyAlignment="1">
      <alignment/>
    </xf>
    <xf numFmtId="165" fontId="0" fillId="0" borderId="0" xfId="15" applyNumberFormat="1" applyFont="1" applyAlignment="1">
      <alignment horizontal="right" vertical="center" wrapText="1"/>
    </xf>
    <xf numFmtId="43" fontId="0" fillId="0" borderId="0" xfId="15" applyFont="1" applyAlignment="1">
      <alignment horizontal="right" vertical="top"/>
    </xf>
    <xf numFmtId="41" fontId="0" fillId="0" borderId="3" xfId="15" applyNumberFormat="1" applyBorder="1" applyAlignment="1">
      <alignment/>
    </xf>
    <xf numFmtId="0" fontId="0" fillId="0" borderId="0" xfId="0" applyAlignment="1">
      <alignment horizontal="right" vertical="top" wrapText="1"/>
    </xf>
    <xf numFmtId="43" fontId="0" fillId="0" borderId="0" xfId="15" applyAlignment="1">
      <alignment horizontal="right" vertical="top" wrapText="1"/>
    </xf>
    <xf numFmtId="43" fontId="0" fillId="0" borderId="0" xfId="15" applyFont="1" applyAlignment="1" quotePrefix="1">
      <alignment horizontal="right" vertical="top"/>
    </xf>
    <xf numFmtId="0" fontId="0" fillId="0" borderId="0" xfId="0" applyBorder="1" applyAlignment="1">
      <alignment horizontal="justify" vertical="top" wrapText="1"/>
    </xf>
    <xf numFmtId="165" fontId="0" fillId="0" borderId="0" xfId="0" applyNumberFormat="1" applyBorder="1" applyAlignment="1">
      <alignment horizontal="justify" vertical="top" wrapText="1"/>
    </xf>
    <xf numFmtId="165" fontId="0" fillId="0" borderId="0" xfId="15" applyNumberFormat="1" applyAlignment="1">
      <alignment horizontal="left" vertical="top" wrapText="1"/>
    </xf>
    <xf numFmtId="165" fontId="0" fillId="0" borderId="3" xfId="15" applyNumberFormat="1" applyBorder="1" applyAlignment="1">
      <alignment horizontal="left" vertical="top" wrapText="1"/>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horizontal="justify" vertical="top" wrapText="1" shrinkToFit="1"/>
    </xf>
    <xf numFmtId="0" fontId="0" fillId="0" borderId="0" xfId="0" applyAlignment="1">
      <alignment horizontal="left" vertical="top" wrapText="1"/>
    </xf>
    <xf numFmtId="0" fontId="0" fillId="0" borderId="0" xfId="0" applyAlignment="1">
      <alignment/>
    </xf>
    <xf numFmtId="0" fontId="0" fillId="0" borderId="0" xfId="0" applyAlignment="1">
      <alignment horizontal="center" vertical="top" wrapText="1"/>
    </xf>
    <xf numFmtId="165" fontId="0" fillId="0" borderId="0" xfId="15" applyNumberFormat="1" applyFont="1" applyAlignment="1">
      <alignment horizontal="center" vertical="center" wrapText="1"/>
    </xf>
    <xf numFmtId="0" fontId="0" fillId="0" borderId="0" xfId="0" applyAlignment="1">
      <alignment horizontal="center" vertical="center" wrapText="1"/>
    </xf>
    <xf numFmtId="165" fontId="0" fillId="0" borderId="0" xfId="15" applyNumberFormat="1" applyFont="1" applyAlignment="1">
      <alignment horizontal="center"/>
    </xf>
    <xf numFmtId="165" fontId="0" fillId="0" borderId="0" xfId="15" applyNumberFormat="1" applyAlignment="1">
      <alignment horizontal="center"/>
    </xf>
    <xf numFmtId="0" fontId="0" fillId="0" borderId="0" xfId="0" applyAlignment="1">
      <alignment vertical="top" wrapText="1"/>
    </xf>
    <xf numFmtId="0" fontId="0" fillId="0" borderId="0" xfId="0" applyFont="1" applyAlignment="1">
      <alignment horizontal="justify" vertical="top" wrapText="1"/>
    </xf>
    <xf numFmtId="0" fontId="2" fillId="0" borderId="0" xfId="0" applyFont="1" applyAlignment="1">
      <alignment horizontal="justify" vertical="top"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9"/>
  <sheetViews>
    <sheetView showGridLines="0" tabSelected="1" workbookViewId="0" topLeftCell="A1">
      <selection activeCell="H6" sqref="H6"/>
    </sheetView>
  </sheetViews>
  <sheetFormatPr defaultColWidth="9.140625" defaultRowHeight="13.5"/>
  <cols>
    <col min="1" max="4" width="9.140625" style="1" customWidth="1"/>
    <col min="5" max="8" width="10.140625" style="4" bestFit="1" customWidth="1"/>
    <col min="9" max="16384" width="9.140625" style="1" customWidth="1"/>
  </cols>
  <sheetData>
    <row r="1" ht="15">
      <c r="A1" s="2" t="s">
        <v>134</v>
      </c>
    </row>
    <row r="2" ht="15">
      <c r="A2" s="2" t="s">
        <v>0</v>
      </c>
    </row>
    <row r="4" ht="15">
      <c r="A4" s="2" t="s">
        <v>135</v>
      </c>
    </row>
    <row r="5" ht="15">
      <c r="A5" s="2" t="s">
        <v>214</v>
      </c>
    </row>
    <row r="6" ht="13.5">
      <c r="F6" s="18"/>
    </row>
    <row r="7" spans="5:8" ht="15">
      <c r="E7" s="80" t="s">
        <v>215</v>
      </c>
      <c r="F7" s="80"/>
      <c r="G7" s="1"/>
      <c r="H7" s="1"/>
    </row>
    <row r="8" spans="5:8" ht="15">
      <c r="E8" s="80" t="s">
        <v>136</v>
      </c>
      <c r="F8" s="80"/>
      <c r="G8" s="81" t="s">
        <v>218</v>
      </c>
      <c r="H8" s="81"/>
    </row>
    <row r="9" spans="5:8" ht="15">
      <c r="E9" s="9" t="s">
        <v>216</v>
      </c>
      <c r="F9" s="9" t="s">
        <v>217</v>
      </c>
      <c r="G9" s="9" t="s">
        <v>216</v>
      </c>
      <c r="H9" s="9" t="s">
        <v>217</v>
      </c>
    </row>
    <row r="10" spans="5:8" ht="15">
      <c r="E10" s="3" t="s">
        <v>20</v>
      </c>
      <c r="F10" s="3" t="s">
        <v>20</v>
      </c>
      <c r="G10" s="3" t="s">
        <v>20</v>
      </c>
      <c r="H10" s="3" t="s">
        <v>20</v>
      </c>
    </row>
    <row r="12" spans="1:8" ht="13.5">
      <c r="A12" s="1" t="s">
        <v>26</v>
      </c>
      <c r="E12" s="4">
        <v>25280</v>
      </c>
      <c r="F12" s="4">
        <v>21688</v>
      </c>
      <c r="G12" s="4">
        <v>49641</v>
      </c>
      <c r="H12" s="4">
        <v>45646</v>
      </c>
    </row>
    <row r="13" spans="1:8" ht="13.5">
      <c r="A13" s="1" t="s">
        <v>27</v>
      </c>
      <c r="E13" s="4">
        <v>-12364</v>
      </c>
      <c r="F13" s="4">
        <v>-11560</v>
      </c>
      <c r="G13" s="4">
        <v>-24098</v>
      </c>
      <c r="H13" s="4">
        <v>-22451</v>
      </c>
    </row>
    <row r="14" spans="1:8" ht="13.5">
      <c r="A14" s="1" t="s">
        <v>28</v>
      </c>
      <c r="E14" s="5">
        <v>1189</v>
      </c>
      <c r="F14" s="5">
        <v>1396</v>
      </c>
      <c r="G14" s="5">
        <v>3050</v>
      </c>
      <c r="H14" s="5">
        <v>2739</v>
      </c>
    </row>
    <row r="15" spans="1:8" ht="13.5">
      <c r="A15" s="1" t="s">
        <v>191</v>
      </c>
      <c r="E15" s="4">
        <f>SUM(E12:E14)</f>
        <v>14105</v>
      </c>
      <c r="F15" s="4">
        <f>SUM(F12:F14)</f>
        <v>11524</v>
      </c>
      <c r="G15" s="4">
        <f>SUM(G12:G14)</f>
        <v>28593</v>
      </c>
      <c r="H15" s="4">
        <f>SUM(H12:H14)</f>
        <v>25934</v>
      </c>
    </row>
    <row r="16" spans="1:8" ht="13.5">
      <c r="A16" s="1" t="s">
        <v>116</v>
      </c>
      <c r="E16" s="5">
        <v>537</v>
      </c>
      <c r="F16" s="5">
        <v>684</v>
      </c>
      <c r="G16" s="5">
        <v>1128</v>
      </c>
      <c r="H16" s="5">
        <v>1370</v>
      </c>
    </row>
    <row r="17" spans="1:8" ht="13.5">
      <c r="A17" s="1" t="s">
        <v>29</v>
      </c>
      <c r="E17" s="4">
        <f>SUM(E15:E16)</f>
        <v>14642</v>
      </c>
      <c r="F17" s="4">
        <f>SUM(F15:F16)</f>
        <v>12208</v>
      </c>
      <c r="G17" s="4">
        <f>SUM(G15:G16)</f>
        <v>29721</v>
      </c>
      <c r="H17" s="4">
        <f>SUM(H15:H16)</f>
        <v>27304</v>
      </c>
    </row>
    <row r="18" spans="1:8" ht="13.5">
      <c r="A18" s="1" t="s">
        <v>30</v>
      </c>
      <c r="E18" s="7">
        <v>-4039</v>
      </c>
      <c r="F18" s="7">
        <v>-3586</v>
      </c>
      <c r="G18" s="7">
        <v>-8246</v>
      </c>
      <c r="H18" s="7">
        <v>-7581</v>
      </c>
    </row>
    <row r="19" spans="1:8" ht="14.25" thickBot="1">
      <c r="A19" s="1" t="s">
        <v>111</v>
      </c>
      <c r="E19" s="30">
        <f>SUM(E17:E18)</f>
        <v>10603</v>
      </c>
      <c r="F19" s="30">
        <f>SUM(F17:F18)</f>
        <v>8622</v>
      </c>
      <c r="G19" s="30">
        <f>SUM(G17:G18)</f>
        <v>21475</v>
      </c>
      <c r="H19" s="30">
        <f>SUM(H17:H18)</f>
        <v>19723</v>
      </c>
    </row>
    <row r="21" ht="13.5">
      <c r="A21" s="1" t="s">
        <v>31</v>
      </c>
    </row>
    <row r="22" spans="1:8" ht="13.5">
      <c r="A22" s="1" t="s">
        <v>32</v>
      </c>
      <c r="E22" s="7" t="s">
        <v>244</v>
      </c>
      <c r="F22" s="7" t="s">
        <v>248</v>
      </c>
      <c r="G22" s="7" t="s">
        <v>246</v>
      </c>
      <c r="H22" s="7" t="s">
        <v>250</v>
      </c>
    </row>
    <row r="23" spans="1:8" ht="14.25" thickBot="1">
      <c r="A23" s="1" t="s">
        <v>33</v>
      </c>
      <c r="E23" s="13" t="s">
        <v>245</v>
      </c>
      <c r="F23" s="13" t="s">
        <v>249</v>
      </c>
      <c r="G23" s="13" t="s">
        <v>247</v>
      </c>
      <c r="H23" s="13" t="s">
        <v>251</v>
      </c>
    </row>
    <row r="27" ht="11.25" customHeight="1"/>
    <row r="28" spans="1:8" ht="13.5">
      <c r="A28" s="78" t="s">
        <v>202</v>
      </c>
      <c r="B28" s="79"/>
      <c r="C28" s="79"/>
      <c r="D28" s="79"/>
      <c r="E28" s="79"/>
      <c r="F28" s="79"/>
      <c r="G28" s="79"/>
      <c r="H28" s="79"/>
    </row>
    <row r="29" spans="1:8" ht="16.5" customHeight="1">
      <c r="A29" s="79"/>
      <c r="B29" s="79"/>
      <c r="C29" s="79"/>
      <c r="D29" s="79"/>
      <c r="E29" s="79"/>
      <c r="F29" s="79"/>
      <c r="G29" s="79"/>
      <c r="H29" s="79"/>
    </row>
  </sheetData>
  <mergeCells count="4">
    <mergeCell ref="A28:H29"/>
    <mergeCell ref="E7:F7"/>
    <mergeCell ref="G8:H8"/>
    <mergeCell ref="E8:F8"/>
  </mergeCells>
  <printOptions/>
  <pageMargins left="1.141732283464567" right="0" top="0.3937007874015748" bottom="0.3937007874015748" header="0" footer="0"/>
  <pageSetup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L53"/>
  <sheetViews>
    <sheetView showGridLines="0" workbookViewId="0" topLeftCell="A1">
      <selection activeCell="H48" sqref="H48"/>
    </sheetView>
  </sheetViews>
  <sheetFormatPr defaultColWidth="9.140625" defaultRowHeight="13.5"/>
  <cols>
    <col min="1" max="1" width="2.7109375" style="1" customWidth="1"/>
    <col min="2" max="6" width="9.140625" style="1" customWidth="1"/>
    <col min="7" max="7" width="11.00390625" style="1" bestFit="1" customWidth="1"/>
    <col min="8" max="8" width="10.57421875" style="4" bestFit="1" customWidth="1"/>
    <col min="9" max="9" width="12.7109375" style="1" customWidth="1"/>
    <col min="10" max="16384" width="9.140625" style="1" customWidth="1"/>
  </cols>
  <sheetData>
    <row r="1" ht="15">
      <c r="A1" s="2" t="s">
        <v>134</v>
      </c>
    </row>
    <row r="2" ht="15">
      <c r="A2" s="2" t="s">
        <v>0</v>
      </c>
    </row>
    <row r="4" spans="1:8" ht="13.5">
      <c r="A4" s="78" t="s">
        <v>137</v>
      </c>
      <c r="B4" s="79"/>
      <c r="C4" s="79"/>
      <c r="D4" s="79"/>
      <c r="E4" s="79"/>
      <c r="F4" s="79"/>
      <c r="G4" s="79"/>
      <c r="H4" s="79"/>
    </row>
    <row r="5" spans="1:8" ht="13.5">
      <c r="A5" s="78" t="s">
        <v>219</v>
      </c>
      <c r="B5" s="79"/>
      <c r="C5" s="79"/>
      <c r="D5" s="79"/>
      <c r="E5" s="79"/>
      <c r="F5" s="79"/>
      <c r="G5" s="79"/>
      <c r="H5" s="79"/>
    </row>
    <row r="7" spans="7:8" ht="15">
      <c r="G7" s="3" t="s">
        <v>216</v>
      </c>
      <c r="H7" s="3" t="s">
        <v>164</v>
      </c>
    </row>
    <row r="8" spans="7:8" ht="15">
      <c r="G8" s="3" t="s">
        <v>20</v>
      </c>
      <c r="H8" s="3" t="s">
        <v>20</v>
      </c>
    </row>
    <row r="9" spans="7:8" ht="15">
      <c r="G9" s="3"/>
      <c r="H9" s="3"/>
    </row>
    <row r="10" spans="1:7" ht="15">
      <c r="A10" s="2" t="s">
        <v>138</v>
      </c>
      <c r="G10" s="4"/>
    </row>
    <row r="11" ht="13.5">
      <c r="G11" s="4"/>
    </row>
    <row r="12" spans="2:8" ht="13.5">
      <c r="B12" s="1" t="s">
        <v>1</v>
      </c>
      <c r="G12" s="4">
        <v>118553</v>
      </c>
      <c r="H12" s="4">
        <v>120120</v>
      </c>
    </row>
    <row r="13" spans="2:8" ht="13.5">
      <c r="B13" s="1" t="s">
        <v>268</v>
      </c>
      <c r="G13" s="4">
        <v>167347</v>
      </c>
      <c r="H13" s="4">
        <v>166035</v>
      </c>
    </row>
    <row r="14" spans="2:8" ht="13.5">
      <c r="B14" s="1" t="s">
        <v>2</v>
      </c>
      <c r="G14" s="4">
        <v>18929</v>
      </c>
      <c r="H14" s="4">
        <v>15626</v>
      </c>
    </row>
    <row r="15" spans="7:8" ht="13.5">
      <c r="G15" s="12">
        <f>SUM(G12:G14)</f>
        <v>304829</v>
      </c>
      <c r="H15" s="12">
        <f>SUM(H12:H14)</f>
        <v>301781</v>
      </c>
    </row>
    <row r="16" ht="13.5">
      <c r="G16" s="4"/>
    </row>
    <row r="17" spans="1:7" ht="15">
      <c r="A17" s="2" t="s">
        <v>139</v>
      </c>
      <c r="G17" s="4"/>
    </row>
    <row r="18" spans="1:7" ht="15">
      <c r="A18" s="2"/>
      <c r="G18" s="4"/>
    </row>
    <row r="19" spans="2:8" ht="13.5">
      <c r="B19" s="1" t="s">
        <v>3</v>
      </c>
      <c r="G19" s="4">
        <v>2769</v>
      </c>
      <c r="H19" s="4">
        <v>1836</v>
      </c>
    </row>
    <row r="20" spans="2:8" ht="13.5">
      <c r="B20" s="1" t="s">
        <v>4</v>
      </c>
      <c r="G20" s="4">
        <v>3684</v>
      </c>
      <c r="H20" s="4">
        <v>3766</v>
      </c>
    </row>
    <row r="21" spans="2:8" ht="13.5">
      <c r="B21" s="1" t="s">
        <v>5</v>
      </c>
      <c r="G21" s="4">
        <v>778</v>
      </c>
      <c r="H21" s="4">
        <v>1215</v>
      </c>
    </row>
    <row r="22" spans="2:8" ht="13.5">
      <c r="B22" s="1" t="s">
        <v>106</v>
      </c>
      <c r="G22" s="4">
        <v>4</v>
      </c>
      <c r="H22" s="4">
        <v>3</v>
      </c>
    </row>
    <row r="23" spans="2:8" ht="13.5">
      <c r="B23" s="1" t="s">
        <v>6</v>
      </c>
      <c r="G23" s="4">
        <v>133770</v>
      </c>
      <c r="H23" s="4">
        <v>127285</v>
      </c>
    </row>
    <row r="24" spans="7:8" ht="13.5">
      <c r="G24" s="12">
        <f>SUM(G19:G23)</f>
        <v>141005</v>
      </c>
      <c r="H24" s="12">
        <f>SUM(H19:H23)</f>
        <v>134105</v>
      </c>
    </row>
    <row r="25" ht="13.5">
      <c r="G25" s="4"/>
    </row>
    <row r="26" spans="1:7" ht="15">
      <c r="A26" s="2" t="s">
        <v>140</v>
      </c>
      <c r="G26" s="4"/>
    </row>
    <row r="27" ht="13.5">
      <c r="G27" s="4"/>
    </row>
    <row r="28" spans="2:8" ht="13.5">
      <c r="B28" s="1" t="s">
        <v>7</v>
      </c>
      <c r="G28" s="4">
        <v>1601</v>
      </c>
      <c r="H28" s="4">
        <v>3192</v>
      </c>
    </row>
    <row r="29" spans="2:8" ht="13.5">
      <c r="B29" s="1" t="s">
        <v>8</v>
      </c>
      <c r="G29" s="4">
        <v>1838</v>
      </c>
      <c r="H29" s="4">
        <v>3180</v>
      </c>
    </row>
    <row r="30" spans="2:8" ht="13.5">
      <c r="B30" s="1" t="s">
        <v>30</v>
      </c>
      <c r="G30" s="4">
        <v>1256</v>
      </c>
      <c r="H30" s="4">
        <v>727</v>
      </c>
    </row>
    <row r="31" spans="7:8" ht="13.5">
      <c r="G31" s="12">
        <f>SUM(G28:G30)</f>
        <v>4695</v>
      </c>
      <c r="H31" s="12">
        <f>SUM(H28:H30)</f>
        <v>7099</v>
      </c>
    </row>
    <row r="32" ht="13.5">
      <c r="G32" s="4"/>
    </row>
    <row r="33" spans="1:8" ht="15">
      <c r="A33" s="2" t="s">
        <v>141</v>
      </c>
      <c r="G33" s="5">
        <f>+G24-G31</f>
        <v>136310</v>
      </c>
      <c r="H33" s="5">
        <f>+H24-H31</f>
        <v>127006</v>
      </c>
    </row>
    <row r="34" ht="13.5">
      <c r="G34" s="4"/>
    </row>
    <row r="35" spans="7:8" ht="14.25" thickBot="1">
      <c r="G35" s="13">
        <f>+G15+G33</f>
        <v>441139</v>
      </c>
      <c r="H35" s="13">
        <f>+H15+H33</f>
        <v>428787</v>
      </c>
    </row>
    <row r="36" ht="13.5">
      <c r="G36" s="4"/>
    </row>
    <row r="37" spans="1:7" ht="15">
      <c r="A37" s="2" t="s">
        <v>220</v>
      </c>
      <c r="G37" s="4"/>
    </row>
    <row r="38" ht="13.5">
      <c r="G38" s="4"/>
    </row>
    <row r="39" spans="2:8" ht="13.5">
      <c r="B39" s="1" t="s">
        <v>9</v>
      </c>
      <c r="G39" s="4">
        <v>90340</v>
      </c>
      <c r="H39" s="4">
        <v>90087</v>
      </c>
    </row>
    <row r="40" spans="2:8" ht="13.5">
      <c r="B40" s="1" t="s">
        <v>10</v>
      </c>
      <c r="G40" s="7">
        <v>341043</v>
      </c>
      <c r="H40" s="7">
        <v>328927</v>
      </c>
    </row>
    <row r="41" spans="2:8" ht="13.5">
      <c r="B41" s="1" t="s">
        <v>11</v>
      </c>
      <c r="G41" s="12">
        <f>SUM(G39:G40)</f>
        <v>431383</v>
      </c>
      <c r="H41" s="12">
        <f>SUM(H39:H40)</f>
        <v>419014</v>
      </c>
    </row>
    <row r="42" spans="7:12" ht="13.5">
      <c r="G42" s="4"/>
      <c r="L42"/>
    </row>
    <row r="43" spans="2:8" ht="13.5">
      <c r="B43" s="1" t="s">
        <v>12</v>
      </c>
      <c r="G43" s="4">
        <v>9756</v>
      </c>
      <c r="H43" s="4">
        <v>9773</v>
      </c>
    </row>
    <row r="44" spans="2:8" ht="13.5">
      <c r="B44" s="1" t="s">
        <v>107</v>
      </c>
      <c r="G44" s="12">
        <f>SUM(G43:G43)</f>
        <v>9756</v>
      </c>
      <c r="H44" s="12">
        <f>SUM(H43:H43)</f>
        <v>9773</v>
      </c>
    </row>
    <row r="45" ht="13.5">
      <c r="G45" s="4"/>
    </row>
    <row r="46" spans="7:8" ht="14.25" thickBot="1">
      <c r="G46" s="13">
        <f>+G41+G44</f>
        <v>441139</v>
      </c>
      <c r="H46" s="13">
        <f>+H41+H44</f>
        <v>428787</v>
      </c>
    </row>
    <row r="47" ht="13.5">
      <c r="G47" s="4"/>
    </row>
    <row r="48" spans="1:8" ht="14.25" thickBot="1">
      <c r="A48" s="1" t="s">
        <v>13</v>
      </c>
      <c r="G48" s="13" t="s">
        <v>252</v>
      </c>
      <c r="H48" s="13" t="s">
        <v>286</v>
      </c>
    </row>
    <row r="49" spans="7:8" ht="13.5">
      <c r="G49" s="7"/>
      <c r="H49" s="7"/>
    </row>
    <row r="50" spans="7:8" ht="13.5">
      <c r="G50" s="7"/>
      <c r="H50" s="7"/>
    </row>
    <row r="51" ht="12" customHeight="1"/>
    <row r="52" spans="1:9" ht="30" customHeight="1">
      <c r="A52" s="78" t="s">
        <v>201</v>
      </c>
      <c r="B52" s="79"/>
      <c r="C52" s="79"/>
      <c r="D52" s="79"/>
      <c r="E52" s="79"/>
      <c r="F52" s="79"/>
      <c r="G52" s="79"/>
      <c r="H52" s="79"/>
      <c r="I52" s="16"/>
    </row>
    <row r="53" spans="1:9" ht="13.5">
      <c r="A53" s="16"/>
      <c r="B53" s="16"/>
      <c r="C53" s="16"/>
      <c r="D53" s="16"/>
      <c r="E53" s="16"/>
      <c r="F53" s="16"/>
      <c r="G53" s="16"/>
      <c r="H53" s="16"/>
      <c r="I53" s="16"/>
    </row>
  </sheetData>
  <mergeCells count="3">
    <mergeCell ref="A4:H4"/>
    <mergeCell ref="A52:H52"/>
    <mergeCell ref="A5:H5"/>
  </mergeCells>
  <printOptions/>
  <pageMargins left="1.141732283464567" right="0" top="0.3937007874015748" bottom="0.3937007874015748" header="0"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42"/>
  <sheetViews>
    <sheetView showGridLines="0" workbookViewId="0" topLeftCell="A1">
      <selection activeCell="H24" sqref="H24"/>
    </sheetView>
  </sheetViews>
  <sheetFormatPr defaultColWidth="9.140625" defaultRowHeight="13.5"/>
  <cols>
    <col min="1" max="1" width="2.7109375" style="1" customWidth="1"/>
    <col min="2" max="2" width="9.140625" style="1" customWidth="1"/>
    <col min="3" max="4" width="13.28125" style="1" customWidth="1"/>
    <col min="5" max="5" width="8.7109375" style="4" customWidth="1"/>
    <col min="6" max="6" width="13.28125" style="4" customWidth="1"/>
    <col min="7" max="7" width="13.7109375" style="4" customWidth="1"/>
    <col min="8" max="8" width="10.57421875" style="4" bestFit="1" customWidth="1"/>
    <col min="9" max="16384" width="9.140625" style="1" customWidth="1"/>
  </cols>
  <sheetData>
    <row r="1" ht="15">
      <c r="A1" s="2" t="s">
        <v>134</v>
      </c>
    </row>
    <row r="2" ht="15">
      <c r="A2" s="2" t="s">
        <v>0</v>
      </c>
    </row>
    <row r="4" spans="1:8" ht="13.5">
      <c r="A4" s="78" t="s">
        <v>142</v>
      </c>
      <c r="B4" s="79"/>
      <c r="C4" s="79"/>
      <c r="D4" s="79"/>
      <c r="E4" s="79"/>
      <c r="F4" s="79"/>
      <c r="G4" s="79"/>
      <c r="H4" s="79"/>
    </row>
    <row r="5" spans="1:8" ht="13.5">
      <c r="A5" s="78" t="s">
        <v>221</v>
      </c>
      <c r="B5" s="79"/>
      <c r="C5" s="79"/>
      <c r="D5" s="79"/>
      <c r="E5" s="79"/>
      <c r="F5" s="79"/>
      <c r="G5" s="79"/>
      <c r="H5" s="79"/>
    </row>
    <row r="7" ht="15">
      <c r="F7" s="3" t="s">
        <v>16</v>
      </c>
    </row>
    <row r="8" spans="5:7" ht="15">
      <c r="E8" s="3" t="s">
        <v>14</v>
      </c>
      <c r="F8" s="3" t="s">
        <v>17</v>
      </c>
      <c r="G8" s="3" t="s">
        <v>19</v>
      </c>
    </row>
    <row r="9" spans="5:8" ht="15">
      <c r="E9" s="3" t="s">
        <v>15</v>
      </c>
      <c r="F9" s="3" t="s">
        <v>18</v>
      </c>
      <c r="G9" s="3" t="s">
        <v>18</v>
      </c>
      <c r="H9" s="3" t="s">
        <v>21</v>
      </c>
    </row>
    <row r="10" spans="5:8" ht="15">
      <c r="E10" s="3" t="s">
        <v>20</v>
      </c>
      <c r="F10" s="3" t="s">
        <v>20</v>
      </c>
      <c r="G10" s="3" t="s">
        <v>20</v>
      </c>
      <c r="H10" s="3" t="s">
        <v>20</v>
      </c>
    </row>
    <row r="12" spans="1:8" ht="13.5">
      <c r="A12" s="1" t="s">
        <v>255</v>
      </c>
      <c r="E12" s="6">
        <v>89164</v>
      </c>
      <c r="F12" s="6">
        <v>29994</v>
      </c>
      <c r="G12" s="6">
        <v>287380</v>
      </c>
      <c r="H12" s="4">
        <f>SUM(E12:G12)</f>
        <v>406538</v>
      </c>
    </row>
    <row r="13" spans="1:8" ht="13.5">
      <c r="A13" s="1" t="s">
        <v>253</v>
      </c>
      <c r="E13" s="25">
        <v>0</v>
      </c>
      <c r="F13" s="25">
        <v>0</v>
      </c>
      <c r="G13" s="25">
        <v>-1046</v>
      </c>
      <c r="H13" s="5">
        <f>SUM(E13:G13)</f>
        <v>-1046</v>
      </c>
    </row>
    <row r="14" spans="1:8" ht="13.5">
      <c r="A14" s="1" t="s">
        <v>254</v>
      </c>
      <c r="E14" s="6">
        <f>SUM(E12:E13)</f>
        <v>89164</v>
      </c>
      <c r="F14" s="6">
        <f>SUM(F12:F13)</f>
        <v>29994</v>
      </c>
      <c r="G14" s="6">
        <f>SUM(G12:G13)</f>
        <v>286334</v>
      </c>
      <c r="H14" s="6">
        <f>SUM(H12:H13)</f>
        <v>405492</v>
      </c>
    </row>
    <row r="15" ht="13.5">
      <c r="A15" s="1" t="s">
        <v>192</v>
      </c>
    </row>
    <row r="16" spans="1:6" ht="13.5">
      <c r="A16" s="1" t="s">
        <v>203</v>
      </c>
      <c r="E16" s="6"/>
      <c r="F16" s="6"/>
    </row>
    <row r="17" spans="1:8" ht="13.5">
      <c r="A17" s="1" t="s">
        <v>23</v>
      </c>
      <c r="E17" s="6">
        <v>0</v>
      </c>
      <c r="F17" s="6">
        <v>388</v>
      </c>
      <c r="G17" s="6">
        <v>0</v>
      </c>
      <c r="H17" s="4">
        <f>SUM(E17:G17)</f>
        <v>388</v>
      </c>
    </row>
    <row r="18" ht="13.5">
      <c r="A18" s="1" t="s">
        <v>24</v>
      </c>
    </row>
    <row r="19" spans="1:8" ht="13.5">
      <c r="A19" s="1" t="s">
        <v>25</v>
      </c>
      <c r="E19" s="6">
        <v>309</v>
      </c>
      <c r="F19" s="6">
        <v>775</v>
      </c>
      <c r="G19" s="6">
        <v>0</v>
      </c>
      <c r="H19" s="4">
        <f>SUM(E19:G19)</f>
        <v>1084</v>
      </c>
    </row>
    <row r="20" spans="1:8" ht="13.5">
      <c r="A20" s="1" t="s">
        <v>22</v>
      </c>
      <c r="E20" s="6">
        <v>0</v>
      </c>
      <c r="F20" s="6">
        <v>0</v>
      </c>
      <c r="G20" s="6">
        <v>19723</v>
      </c>
      <c r="H20" s="4">
        <f>SUM(E20:G20)</f>
        <v>19723</v>
      </c>
    </row>
    <row r="21" spans="1:8" ht="13.5">
      <c r="A21" s="1" t="s">
        <v>222</v>
      </c>
      <c r="E21" s="6"/>
      <c r="F21" s="6"/>
      <c r="G21" s="6">
        <v>-11630</v>
      </c>
      <c r="H21" s="4">
        <f>SUM(E21:G21)</f>
        <v>-11630</v>
      </c>
    </row>
    <row r="22" spans="5:7" ht="13.5">
      <c r="E22" s="6"/>
      <c r="F22" s="6"/>
      <c r="G22" s="6"/>
    </row>
    <row r="24" spans="1:9" ht="14.25" thickBot="1">
      <c r="A24" s="1" t="s">
        <v>223</v>
      </c>
      <c r="E24" s="30">
        <f>SUM(E14:E23)</f>
        <v>89473</v>
      </c>
      <c r="F24" s="30">
        <f>SUM(F14:F23)</f>
        <v>31157</v>
      </c>
      <c r="G24" s="30">
        <f>SUM(G14:G23)</f>
        <v>294427</v>
      </c>
      <c r="H24" s="30">
        <f>SUM(H14:H23)</f>
        <v>415057</v>
      </c>
      <c r="I24" s="37"/>
    </row>
    <row r="25" spans="5:8" ht="13.5">
      <c r="E25" s="7"/>
      <c r="F25" s="7"/>
      <c r="G25" s="7"/>
      <c r="H25" s="7"/>
    </row>
    <row r="26" spans="1:8" ht="13.5">
      <c r="A26" s="1" t="s">
        <v>204</v>
      </c>
      <c r="E26" s="6">
        <v>90087</v>
      </c>
      <c r="F26" s="6">
        <v>30649</v>
      </c>
      <c r="G26" s="6">
        <v>299411</v>
      </c>
      <c r="H26" s="4">
        <f>SUM(E26:G26)</f>
        <v>420147</v>
      </c>
    </row>
    <row r="27" spans="1:8" ht="13.5">
      <c r="A27" s="1" t="s">
        <v>253</v>
      </c>
      <c r="E27" s="25">
        <v>0</v>
      </c>
      <c r="F27" s="25">
        <v>0</v>
      </c>
      <c r="G27" s="25">
        <v>-1133</v>
      </c>
      <c r="H27" s="5">
        <f>SUM(E27:G27)</f>
        <v>-1133</v>
      </c>
    </row>
    <row r="28" spans="1:8" ht="13.5">
      <c r="A28" s="1" t="s">
        <v>256</v>
      </c>
      <c r="E28" s="6">
        <f>SUM(E26:E27)</f>
        <v>90087</v>
      </c>
      <c r="F28" s="6">
        <f>SUM(F26:F27)</f>
        <v>30649</v>
      </c>
      <c r="G28" s="6">
        <f>SUM(G26:G27)</f>
        <v>298278</v>
      </c>
      <c r="H28" s="6">
        <f>SUM(H26:H27)</f>
        <v>419014</v>
      </c>
    </row>
    <row r="29" ht="13.5">
      <c r="A29" s="1" t="s">
        <v>192</v>
      </c>
    </row>
    <row r="30" spans="1:6" ht="13.5">
      <c r="A30" s="1" t="s">
        <v>193</v>
      </c>
      <c r="E30" s="6"/>
      <c r="F30" s="6"/>
    </row>
    <row r="31" spans="1:8" ht="13.5">
      <c r="A31" s="1" t="s">
        <v>23</v>
      </c>
      <c r="E31" s="6">
        <v>0</v>
      </c>
      <c r="F31" s="6">
        <v>-237</v>
      </c>
      <c r="G31" s="6">
        <v>0</v>
      </c>
      <c r="H31" s="4">
        <f>SUM(E31:G31)</f>
        <v>-237</v>
      </c>
    </row>
    <row r="32" ht="13.5">
      <c r="A32" s="1" t="s">
        <v>24</v>
      </c>
    </row>
    <row r="33" spans="1:8" ht="13.5">
      <c r="A33" s="1" t="s">
        <v>25</v>
      </c>
      <c r="E33" s="6">
        <v>253</v>
      </c>
      <c r="F33" s="6">
        <v>635</v>
      </c>
      <c r="G33" s="6">
        <v>0</v>
      </c>
      <c r="H33" s="4">
        <f>SUM(E33:G33)</f>
        <v>888</v>
      </c>
    </row>
    <row r="34" spans="1:8" ht="13.5">
      <c r="A34" s="1" t="s">
        <v>22</v>
      </c>
      <c r="E34" s="6">
        <v>0</v>
      </c>
      <c r="F34" s="6">
        <v>0</v>
      </c>
      <c r="G34" s="6">
        <v>21475</v>
      </c>
      <c r="H34" s="4">
        <f>SUM(E34:G34)</f>
        <v>21475</v>
      </c>
    </row>
    <row r="35" spans="1:8" ht="13.5">
      <c r="A35" s="1" t="s">
        <v>222</v>
      </c>
      <c r="E35" s="6">
        <v>0</v>
      </c>
      <c r="F35" s="6">
        <v>0</v>
      </c>
      <c r="G35" s="6">
        <v>-9757</v>
      </c>
      <c r="H35" s="4">
        <f>SUM(E35:G35)</f>
        <v>-9757</v>
      </c>
    </row>
    <row r="37" spans="1:9" ht="14.25" thickBot="1">
      <c r="A37" s="1" t="s">
        <v>224</v>
      </c>
      <c r="E37" s="30">
        <f>SUM(E28:E36)</f>
        <v>90340</v>
      </c>
      <c r="F37" s="30">
        <f>SUM(F28:F36)</f>
        <v>31047</v>
      </c>
      <c r="G37" s="30">
        <f>SUM(G28:G36)</f>
        <v>309996</v>
      </c>
      <c r="H37" s="30">
        <f>SUM(H28:H36)</f>
        <v>431383</v>
      </c>
      <c r="I37" s="37"/>
    </row>
    <row r="38" spans="5:9" ht="13.5">
      <c r="E38" s="7"/>
      <c r="F38" s="7"/>
      <c r="G38" s="7"/>
      <c r="H38" s="7"/>
      <c r="I38" s="37"/>
    </row>
    <row r="39" spans="5:9" ht="13.5">
      <c r="E39" s="7"/>
      <c r="F39" s="7"/>
      <c r="G39" s="7"/>
      <c r="H39" s="7"/>
      <c r="I39" s="37"/>
    </row>
    <row r="40" spans="5:8" ht="13.5">
      <c r="E40" s="7"/>
      <c r="F40" s="7"/>
      <c r="G40" s="7"/>
      <c r="H40" s="7"/>
    </row>
    <row r="41" spans="1:9" ht="30" customHeight="1">
      <c r="A41" s="82" t="s">
        <v>205</v>
      </c>
      <c r="B41" s="83"/>
      <c r="C41" s="83"/>
      <c r="D41" s="83"/>
      <c r="E41" s="83"/>
      <c r="F41" s="83"/>
      <c r="G41" s="83"/>
      <c r="H41" s="83"/>
      <c r="I41" s="36"/>
    </row>
    <row r="42" spans="1:9" ht="17.25" customHeight="1">
      <c r="A42" s="48"/>
      <c r="B42" s="48"/>
      <c r="C42" s="48"/>
      <c r="D42" s="48"/>
      <c r="E42" s="48"/>
      <c r="F42" s="48"/>
      <c r="G42" s="48"/>
      <c r="H42" s="48"/>
      <c r="I42" s="36"/>
    </row>
  </sheetData>
  <mergeCells count="3">
    <mergeCell ref="A4:H4"/>
    <mergeCell ref="A5:H5"/>
    <mergeCell ref="A41:H41"/>
  </mergeCells>
  <printOptions/>
  <pageMargins left="1.141732283464567" right="0" top="0.3937007874015748" bottom="0.1968503937007874" header="0" footer="0"/>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57"/>
  <sheetViews>
    <sheetView showGridLines="0" view="pageBreakPreview" zoomScaleSheetLayoutView="100" workbookViewId="0" topLeftCell="A1">
      <selection activeCell="A41" sqref="A41"/>
    </sheetView>
  </sheetViews>
  <sheetFormatPr defaultColWidth="9.140625" defaultRowHeight="13.5"/>
  <cols>
    <col min="1" max="1" width="2.7109375" style="1" customWidth="1"/>
    <col min="2" max="3" width="10.8515625" style="1" customWidth="1"/>
    <col min="4" max="4" width="16.28125" style="1" customWidth="1"/>
    <col min="5" max="5" width="13.421875" style="1" customWidth="1"/>
    <col min="6" max="6" width="13.8515625" style="1" customWidth="1"/>
    <col min="7" max="8" width="10.00390625" style="10" bestFit="1" customWidth="1"/>
    <col min="9" max="16384" width="10.8515625" style="1" customWidth="1"/>
  </cols>
  <sheetData>
    <row r="1" spans="1:13" ht="15">
      <c r="A1" s="2" t="s">
        <v>134</v>
      </c>
      <c r="G1" s="4"/>
      <c r="H1" s="4"/>
      <c r="I1" s="4"/>
      <c r="J1" s="4"/>
      <c r="K1" s="4"/>
      <c r="M1" s="4"/>
    </row>
    <row r="2" spans="1:13" ht="15">
      <c r="A2" s="2" t="s">
        <v>0</v>
      </c>
      <c r="G2" s="4"/>
      <c r="H2" s="4"/>
      <c r="I2" s="4"/>
      <c r="J2" s="4"/>
      <c r="K2" s="4"/>
      <c r="M2" s="4"/>
    </row>
    <row r="3" spans="7:13" ht="13.5">
      <c r="G3" s="4"/>
      <c r="H3" s="4"/>
      <c r="I3" s="4"/>
      <c r="J3" s="4"/>
      <c r="K3" s="4"/>
      <c r="M3" s="4"/>
    </row>
    <row r="4" spans="1:13" ht="13.5">
      <c r="A4" s="78" t="s">
        <v>143</v>
      </c>
      <c r="B4" s="79"/>
      <c r="C4" s="79"/>
      <c r="D4" s="79"/>
      <c r="E4" s="79"/>
      <c r="F4" s="79"/>
      <c r="G4" s="79"/>
      <c r="H4" s="79"/>
      <c r="I4" s="4"/>
      <c r="J4" s="4"/>
      <c r="K4" s="4"/>
      <c r="M4" s="4"/>
    </row>
    <row r="5" spans="1:13" ht="13.5">
      <c r="A5" s="78" t="s">
        <v>221</v>
      </c>
      <c r="B5" s="79"/>
      <c r="C5" s="79"/>
      <c r="D5" s="79"/>
      <c r="E5" s="79"/>
      <c r="F5" s="79"/>
      <c r="G5" s="79"/>
      <c r="H5" s="79"/>
      <c r="I5" s="4"/>
      <c r="J5" s="4"/>
      <c r="K5" s="4"/>
      <c r="M5" s="4"/>
    </row>
    <row r="7" spans="7:8" ht="15">
      <c r="G7" s="3" t="s">
        <v>216</v>
      </c>
      <c r="H7" s="3" t="s">
        <v>217</v>
      </c>
    </row>
    <row r="8" spans="7:8" ht="15">
      <c r="G8" s="3" t="s">
        <v>20</v>
      </c>
      <c r="H8" s="3" t="s">
        <v>20</v>
      </c>
    </row>
    <row r="9" ht="15">
      <c r="A9" s="2" t="s">
        <v>144</v>
      </c>
    </row>
    <row r="11" spans="1:8" ht="13.5">
      <c r="A11" s="1" t="s">
        <v>29</v>
      </c>
      <c r="G11" s="10">
        <v>29721</v>
      </c>
      <c r="H11" s="10">
        <v>27304</v>
      </c>
    </row>
    <row r="12" ht="13.5">
      <c r="A12" s="1" t="s">
        <v>34</v>
      </c>
    </row>
    <row r="13" spans="2:8" ht="13.5">
      <c r="B13" s="1" t="s">
        <v>35</v>
      </c>
      <c r="G13" s="10">
        <v>-513</v>
      </c>
      <c r="H13" s="10">
        <v>-635</v>
      </c>
    </row>
    <row r="14" spans="2:8" ht="13.5">
      <c r="B14" s="1" t="s">
        <v>36</v>
      </c>
      <c r="G14" s="11">
        <v>-1980</v>
      </c>
      <c r="H14" s="11">
        <v>-1797</v>
      </c>
    </row>
    <row r="15" spans="1:8" ht="13.5">
      <c r="A15" s="1" t="s">
        <v>37</v>
      </c>
      <c r="G15" s="10">
        <f>SUM(G11:G14)</f>
        <v>27228</v>
      </c>
      <c r="H15" s="10">
        <f>SUM(H11:H14)</f>
        <v>24872</v>
      </c>
    </row>
    <row r="16" ht="13.5">
      <c r="A16" s="1" t="s">
        <v>38</v>
      </c>
    </row>
    <row r="17" spans="2:8" ht="13.5">
      <c r="B17" s="1" t="s">
        <v>39</v>
      </c>
      <c r="G17" s="10">
        <v>-415</v>
      </c>
      <c r="H17" s="10">
        <v>1627</v>
      </c>
    </row>
    <row r="18" spans="2:8" ht="13.5">
      <c r="B18" s="1" t="s">
        <v>40</v>
      </c>
      <c r="G18" s="11">
        <v>-2933</v>
      </c>
      <c r="H18" s="11">
        <v>159</v>
      </c>
    </row>
    <row r="19" spans="1:8" ht="13.5">
      <c r="A19" s="1" t="s">
        <v>125</v>
      </c>
      <c r="G19" s="10">
        <f>SUM(G15:G18)</f>
        <v>23880</v>
      </c>
      <c r="H19" s="10">
        <f>SUM(H15:H18)</f>
        <v>26658</v>
      </c>
    </row>
    <row r="20" spans="1:8" ht="13.5">
      <c r="A20" s="1" t="s">
        <v>113</v>
      </c>
      <c r="G20" s="10">
        <v>-7501</v>
      </c>
      <c r="H20" s="10">
        <v>-8211</v>
      </c>
    </row>
    <row r="22" spans="1:8" ht="13.5">
      <c r="A22" s="1" t="s">
        <v>41</v>
      </c>
      <c r="G22" s="31">
        <f>SUM(G19:G21)</f>
        <v>16379</v>
      </c>
      <c r="H22" s="31">
        <f>SUM(H19:H21)</f>
        <v>18447</v>
      </c>
    </row>
    <row r="24" ht="15">
      <c r="A24" s="2" t="s">
        <v>145</v>
      </c>
    </row>
    <row r="26" spans="1:8" ht="13.5">
      <c r="A26" s="1" t="s">
        <v>42</v>
      </c>
      <c r="G26" s="10">
        <v>-31</v>
      </c>
      <c r="H26" s="10">
        <v>-360</v>
      </c>
    </row>
    <row r="27" spans="1:8" ht="13.5">
      <c r="A27" s="1" t="s">
        <v>268</v>
      </c>
      <c r="G27" s="67">
        <v>-567</v>
      </c>
      <c r="H27" s="10">
        <v>-24622</v>
      </c>
    </row>
    <row r="28" spans="1:8" ht="13.5">
      <c r="A28" s="1" t="s">
        <v>2</v>
      </c>
      <c r="G28" s="10">
        <v>-3228</v>
      </c>
      <c r="H28" s="10">
        <v>-5440</v>
      </c>
    </row>
    <row r="29" spans="1:8" ht="13.5">
      <c r="A29" s="1" t="s">
        <v>114</v>
      </c>
      <c r="G29" s="10">
        <v>1562</v>
      </c>
      <c r="H29" s="10">
        <v>1542</v>
      </c>
    </row>
    <row r="30" spans="1:8" ht="13.5">
      <c r="A30" s="1" t="s">
        <v>115</v>
      </c>
      <c r="G30" s="10">
        <v>331</v>
      </c>
      <c r="H30" s="10">
        <v>207</v>
      </c>
    </row>
    <row r="32" spans="1:8" ht="13.5">
      <c r="A32" s="1" t="s">
        <v>45</v>
      </c>
      <c r="G32" s="31">
        <f>SUM(G26:G31)</f>
        <v>-1933</v>
      </c>
      <c r="H32" s="31">
        <f>SUM(H26:H31)</f>
        <v>-28673</v>
      </c>
    </row>
    <row r="34" ht="15">
      <c r="A34" s="2" t="s">
        <v>146</v>
      </c>
    </row>
    <row r="36" ht="13.5">
      <c r="A36" s="1" t="s">
        <v>44</v>
      </c>
    </row>
    <row r="37" spans="2:8" ht="13.5">
      <c r="B37" s="1" t="s">
        <v>43</v>
      </c>
      <c r="G37" s="10">
        <v>888</v>
      </c>
      <c r="H37" s="10">
        <v>1084</v>
      </c>
    </row>
    <row r="38" spans="1:8" ht="13.5">
      <c r="A38" s="1" t="s">
        <v>222</v>
      </c>
      <c r="G38" s="10">
        <v>-9757</v>
      </c>
      <c r="H38" s="10">
        <v>-11630</v>
      </c>
    </row>
    <row r="40" spans="1:8" ht="13.5">
      <c r="A40" s="1" t="s">
        <v>287</v>
      </c>
      <c r="G40" s="31">
        <f>SUM(G37:G39)</f>
        <v>-8869</v>
      </c>
      <c r="H40" s="31">
        <f>SUM(H37:H39)</f>
        <v>-10546</v>
      </c>
    </row>
    <row r="42" spans="1:8" ht="15">
      <c r="A42" s="2" t="s">
        <v>213</v>
      </c>
      <c r="G42" s="10">
        <f>+G22+G32+G40</f>
        <v>5577</v>
      </c>
      <c r="H42" s="10">
        <f>+H22+H32+H40</f>
        <v>-20772</v>
      </c>
    </row>
    <row r="43" spans="1:8" ht="15">
      <c r="A43" s="2" t="s">
        <v>147</v>
      </c>
      <c r="G43" s="10">
        <v>908</v>
      </c>
      <c r="H43" s="10">
        <v>786</v>
      </c>
    </row>
    <row r="44" spans="1:8" ht="15">
      <c r="A44" s="2" t="s">
        <v>148</v>
      </c>
      <c r="G44" s="10">
        <v>126454</v>
      </c>
      <c r="H44" s="10">
        <v>142623</v>
      </c>
    </row>
    <row r="46" spans="1:8" ht="15.75" thickBot="1">
      <c r="A46" s="2" t="s">
        <v>149</v>
      </c>
      <c r="G46" s="32">
        <f>SUM(G42:G45)</f>
        <v>132939</v>
      </c>
      <c r="H46" s="32">
        <f>SUM(H42:H45)</f>
        <v>122637</v>
      </c>
    </row>
    <row r="47" spans="1:8" ht="15">
      <c r="A47" s="2"/>
      <c r="G47" s="38"/>
      <c r="H47" s="38"/>
    </row>
    <row r="48" spans="1:8" ht="13.5">
      <c r="A48" s="1" t="s">
        <v>150</v>
      </c>
      <c r="G48" s="38"/>
      <c r="H48" s="38"/>
    </row>
    <row r="49" spans="1:8" ht="15">
      <c r="A49" s="2"/>
      <c r="G49" s="38"/>
      <c r="H49" s="38"/>
    </row>
    <row r="50" spans="1:8" ht="13.5">
      <c r="A50" s="1" t="s">
        <v>6</v>
      </c>
      <c r="G50" s="38">
        <v>3168</v>
      </c>
      <c r="H50" s="38">
        <v>3106</v>
      </c>
    </row>
    <row r="51" spans="1:8" ht="13.5">
      <c r="A51" s="1" t="s">
        <v>151</v>
      </c>
      <c r="G51" s="11">
        <v>130602</v>
      </c>
      <c r="H51" s="11">
        <v>120349</v>
      </c>
    </row>
    <row r="52" spans="1:8" ht="15">
      <c r="A52" s="2"/>
      <c r="G52" s="38">
        <f>SUM(G50:G51)</f>
        <v>133770</v>
      </c>
      <c r="H52" s="38">
        <f>SUM(H50:H51)</f>
        <v>123455</v>
      </c>
    </row>
    <row r="53" spans="1:8" ht="13.5">
      <c r="A53" s="1" t="s">
        <v>152</v>
      </c>
      <c r="G53" s="10">
        <v>-831</v>
      </c>
      <c r="H53" s="10">
        <v>-818</v>
      </c>
    </row>
    <row r="54" spans="7:8" ht="14.25" thickBot="1">
      <c r="G54" s="32">
        <f>SUM(G52:G53)</f>
        <v>132939</v>
      </c>
      <c r="H54" s="32">
        <f>SUM(H52:H53)</f>
        <v>122637</v>
      </c>
    </row>
    <row r="56" spans="1:11" ht="30" customHeight="1">
      <c r="A56" s="78" t="s">
        <v>206</v>
      </c>
      <c r="B56" s="79"/>
      <c r="C56" s="79"/>
      <c r="D56" s="79"/>
      <c r="E56" s="79"/>
      <c r="F56" s="79"/>
      <c r="G56" s="79"/>
      <c r="H56" s="79"/>
      <c r="I56" s="16"/>
      <c r="J56" s="16"/>
      <c r="K56" s="8"/>
    </row>
    <row r="57" spans="1:11" ht="18.75" customHeight="1">
      <c r="A57" s="16"/>
      <c r="B57" s="16"/>
      <c r="C57" s="16"/>
      <c r="D57" s="16"/>
      <c r="E57" s="16"/>
      <c r="F57" s="16"/>
      <c r="G57" s="16"/>
      <c r="H57" s="16"/>
      <c r="I57" s="16"/>
      <c r="J57" s="16"/>
      <c r="K57" s="8"/>
    </row>
  </sheetData>
  <mergeCells count="3">
    <mergeCell ref="A56:H56"/>
    <mergeCell ref="A4:H4"/>
    <mergeCell ref="A5:H5"/>
  </mergeCells>
  <printOptions/>
  <pageMargins left="1.141732283464567" right="0" top="0.3937007874015748" bottom="0.1968503937007874" header="0" footer="0"/>
  <pageSetup firstPageNumber="4" useFirstPageNumber="1" horizontalDpi="1200" verticalDpi="1200" orientation="portrait" paperSize="9" scale="97"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26"/>
  <sheetViews>
    <sheetView showGridLines="0" view="pageBreakPreview" zoomScaleSheetLayoutView="100" workbookViewId="0" topLeftCell="A160">
      <selection activeCell="C166" sqref="C166:H166"/>
    </sheetView>
  </sheetViews>
  <sheetFormatPr defaultColWidth="9.140625" defaultRowHeight="13.5"/>
  <cols>
    <col min="1" max="2" width="4.7109375" style="0" customWidth="1"/>
    <col min="3" max="3" width="4.00390625" style="0" customWidth="1"/>
    <col min="4" max="4" width="17.57421875" style="0" bestFit="1" customWidth="1"/>
    <col min="5" max="7" width="13.7109375" style="0" customWidth="1"/>
    <col min="8" max="8" width="16.140625" style="0" bestFit="1" customWidth="1"/>
    <col min="9" max="9" width="12.8515625" style="0" bestFit="1" customWidth="1"/>
    <col min="10" max="10" width="15.140625" style="0" customWidth="1"/>
    <col min="11" max="11" width="15.7109375" style="0" customWidth="1"/>
    <col min="12" max="12" width="10.421875" style="0" customWidth="1"/>
  </cols>
  <sheetData>
    <row r="1" spans="1:15" s="1" customFormat="1" ht="15">
      <c r="A1" s="2" t="s">
        <v>134</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225</v>
      </c>
      <c r="B4" s="2"/>
      <c r="C4" s="2"/>
      <c r="I4" s="4"/>
      <c r="J4" s="4"/>
      <c r="K4" s="4"/>
      <c r="L4" s="4"/>
      <c r="M4" s="4"/>
      <c r="O4" s="4"/>
    </row>
    <row r="5" spans="1:15" s="1" customFormat="1" ht="15">
      <c r="A5" s="2"/>
      <c r="B5" s="2"/>
      <c r="C5" s="2"/>
      <c r="I5" s="4"/>
      <c r="J5" s="4"/>
      <c r="K5" s="4"/>
      <c r="L5" s="4"/>
      <c r="M5" s="4"/>
      <c r="O5" s="4"/>
    </row>
    <row r="6" spans="1:15" s="1" customFormat="1" ht="15">
      <c r="A6" s="17" t="s">
        <v>62</v>
      </c>
      <c r="B6" s="78" t="s">
        <v>288</v>
      </c>
      <c r="C6" s="79"/>
      <c r="D6" s="79"/>
      <c r="E6" s="79"/>
      <c r="F6" s="79"/>
      <c r="G6" s="79"/>
      <c r="H6" s="79"/>
      <c r="I6" s="79"/>
      <c r="J6" s="16"/>
      <c r="K6" s="16"/>
      <c r="L6" s="16"/>
      <c r="M6" s="16"/>
      <c r="N6" s="16"/>
      <c r="O6" s="4"/>
    </row>
    <row r="7" spans="1:15" s="1" customFormat="1" ht="9" customHeight="1">
      <c r="A7" s="2"/>
      <c r="B7" s="2"/>
      <c r="C7" s="2"/>
      <c r="I7" s="4"/>
      <c r="J7" s="4"/>
      <c r="K7" s="4"/>
      <c r="L7" s="4"/>
      <c r="M7" s="4"/>
      <c r="O7" s="4"/>
    </row>
    <row r="8" spans="1:15" s="1" customFormat="1" ht="15">
      <c r="A8" s="2" t="s">
        <v>46</v>
      </c>
      <c r="B8" s="78" t="s">
        <v>168</v>
      </c>
      <c r="C8" s="79"/>
      <c r="D8" s="79"/>
      <c r="E8" s="79"/>
      <c r="F8" s="79"/>
      <c r="G8" s="79"/>
      <c r="H8" s="79"/>
      <c r="I8" s="79"/>
      <c r="J8" s="16"/>
      <c r="K8" s="4"/>
      <c r="L8" s="4"/>
      <c r="M8" s="4"/>
      <c r="O8" s="4"/>
    </row>
    <row r="9" ht="9" customHeight="1"/>
    <row r="10" spans="2:13" ht="30" customHeight="1">
      <c r="B10" s="79" t="s">
        <v>260</v>
      </c>
      <c r="C10" s="79"/>
      <c r="D10" s="79"/>
      <c r="E10" s="79"/>
      <c r="F10" s="79"/>
      <c r="G10" s="79"/>
      <c r="H10" s="79"/>
      <c r="I10" s="79"/>
      <c r="J10" s="16"/>
      <c r="K10" s="16"/>
      <c r="L10" s="16"/>
      <c r="M10" s="16"/>
    </row>
    <row r="11" ht="9" customHeight="1"/>
    <row r="12" spans="2:13" ht="30.75" customHeight="1">
      <c r="B12" s="79" t="s">
        <v>207</v>
      </c>
      <c r="C12" s="79"/>
      <c r="D12" s="79"/>
      <c r="E12" s="79"/>
      <c r="F12" s="79"/>
      <c r="G12" s="79"/>
      <c r="H12" s="79"/>
      <c r="I12" s="79"/>
      <c r="J12" s="16"/>
      <c r="K12" s="16"/>
      <c r="L12" s="16"/>
      <c r="M12" s="16"/>
    </row>
    <row r="13" ht="9" customHeight="1"/>
    <row r="14" spans="2:13" ht="40.5" customHeight="1">
      <c r="B14" s="79" t="s">
        <v>285</v>
      </c>
      <c r="C14" s="79"/>
      <c r="D14" s="79"/>
      <c r="E14" s="79"/>
      <c r="F14" s="79"/>
      <c r="G14" s="79"/>
      <c r="H14" s="79"/>
      <c r="I14" s="79"/>
      <c r="J14" s="16"/>
      <c r="K14" s="16"/>
      <c r="L14" s="16"/>
      <c r="M14" s="16"/>
    </row>
    <row r="15" spans="2:13" ht="9" customHeight="1">
      <c r="B15" s="8"/>
      <c r="C15" s="8"/>
      <c r="D15" s="8"/>
      <c r="E15" s="8"/>
      <c r="F15" s="8"/>
      <c r="G15" s="8"/>
      <c r="H15" s="8"/>
      <c r="I15" s="8"/>
      <c r="J15" s="16"/>
      <c r="K15" s="16"/>
      <c r="L15" s="16"/>
      <c r="M15" s="16"/>
    </row>
    <row r="16" spans="2:13" ht="40.5" customHeight="1">
      <c r="B16" s="79" t="s">
        <v>261</v>
      </c>
      <c r="C16" s="79"/>
      <c r="D16" s="79"/>
      <c r="E16" s="79"/>
      <c r="F16" s="79"/>
      <c r="G16" s="79"/>
      <c r="H16" s="79"/>
      <c r="I16" s="79"/>
      <c r="J16" s="16"/>
      <c r="K16" s="16"/>
      <c r="L16" s="16"/>
      <c r="M16" s="16"/>
    </row>
    <row r="17" spans="2:13" ht="9" customHeight="1">
      <c r="B17" s="8"/>
      <c r="C17" s="8"/>
      <c r="D17" s="8"/>
      <c r="E17" s="8"/>
      <c r="F17" s="8"/>
      <c r="G17" s="8"/>
      <c r="H17" s="8"/>
      <c r="I17" s="8"/>
      <c r="J17" s="16"/>
      <c r="K17" s="16"/>
      <c r="L17" s="16"/>
      <c r="M17" s="16"/>
    </row>
    <row r="18" spans="2:13" ht="13.5">
      <c r="B18" s="79" t="s">
        <v>257</v>
      </c>
      <c r="C18" s="79"/>
      <c r="D18" s="79"/>
      <c r="E18" s="79"/>
      <c r="F18" s="79"/>
      <c r="G18" s="79"/>
      <c r="H18" s="79"/>
      <c r="I18" s="79"/>
      <c r="J18" s="16"/>
      <c r="K18" s="16"/>
      <c r="L18" s="16"/>
      <c r="M18" s="16"/>
    </row>
    <row r="19" spans="2:13" ht="9" customHeight="1">
      <c r="B19" s="8"/>
      <c r="C19" s="8"/>
      <c r="D19" s="8"/>
      <c r="E19" s="8"/>
      <c r="F19" s="8"/>
      <c r="G19" s="8"/>
      <c r="H19" s="8"/>
      <c r="I19" s="8"/>
      <c r="J19" s="16"/>
      <c r="K19" s="16"/>
      <c r="L19" s="16"/>
      <c r="M19" s="16"/>
    </row>
    <row r="20" spans="2:13" ht="13.5">
      <c r="B20" s="8"/>
      <c r="C20" s="8"/>
      <c r="D20" s="8"/>
      <c r="E20" s="8"/>
      <c r="F20" s="8"/>
      <c r="G20" s="8"/>
      <c r="H20" s="73" t="s">
        <v>264</v>
      </c>
      <c r="I20" s="73" t="s">
        <v>265</v>
      </c>
      <c r="J20" s="16"/>
      <c r="K20" s="16"/>
      <c r="L20" s="16"/>
      <c r="M20" s="16"/>
    </row>
    <row r="21" spans="2:13" ht="13.5">
      <c r="B21" s="8"/>
      <c r="C21" s="8"/>
      <c r="D21" s="8"/>
      <c r="E21" s="8"/>
      <c r="F21" s="8"/>
      <c r="G21" s="8"/>
      <c r="H21" s="4" t="s">
        <v>20</v>
      </c>
      <c r="I21" s="4" t="s">
        <v>20</v>
      </c>
      <c r="J21" s="16"/>
      <c r="K21" s="16"/>
      <c r="L21" s="16"/>
      <c r="M21" s="16"/>
    </row>
    <row r="22" spans="2:13" ht="13.5">
      <c r="B22" s="85" t="s">
        <v>262</v>
      </c>
      <c r="C22" s="85"/>
      <c r="D22" s="85"/>
      <c r="E22" s="85"/>
      <c r="F22" s="8"/>
      <c r="G22" s="8"/>
      <c r="H22" s="8"/>
      <c r="I22" s="8"/>
      <c r="J22" s="16"/>
      <c r="K22" s="16"/>
      <c r="L22" s="16"/>
      <c r="M22" s="16"/>
    </row>
    <row r="23" spans="2:13" ht="13.5">
      <c r="B23" s="85" t="s">
        <v>263</v>
      </c>
      <c r="C23" s="85"/>
      <c r="D23" s="85"/>
      <c r="E23" s="85"/>
      <c r="F23" s="85"/>
      <c r="G23" s="8"/>
      <c r="H23" s="57">
        <v>280884</v>
      </c>
      <c r="I23" s="57">
        <v>268853</v>
      </c>
      <c r="J23" s="16"/>
      <c r="K23" s="16"/>
      <c r="L23" s="16"/>
      <c r="M23" s="16"/>
    </row>
    <row r="24" spans="2:13" ht="13.5">
      <c r="B24" s="85" t="s">
        <v>267</v>
      </c>
      <c r="C24" s="85"/>
      <c r="D24" s="85"/>
      <c r="E24" s="85"/>
      <c r="F24" s="85"/>
      <c r="G24" s="8"/>
      <c r="H24" s="57">
        <v>-1133</v>
      </c>
      <c r="I24" s="57">
        <v>-1046</v>
      </c>
      <c r="J24" s="16"/>
      <c r="K24" s="16"/>
      <c r="L24" s="16"/>
      <c r="M24" s="16"/>
    </row>
    <row r="25" spans="2:13" ht="14.25" thickBot="1">
      <c r="B25" s="85" t="s">
        <v>266</v>
      </c>
      <c r="C25" s="85"/>
      <c r="D25" s="85"/>
      <c r="E25" s="85"/>
      <c r="F25" s="85"/>
      <c r="G25" s="8"/>
      <c r="H25" s="55">
        <f>SUM(H23:H24)</f>
        <v>279751</v>
      </c>
      <c r="I25" s="55">
        <f>SUM(I23:I24)</f>
        <v>267807</v>
      </c>
      <c r="J25" s="16"/>
      <c r="K25" s="16"/>
      <c r="L25" s="16"/>
      <c r="M25" s="16"/>
    </row>
    <row r="26" spans="2:13" ht="9" customHeight="1">
      <c r="B26" s="8"/>
      <c r="C26" s="8"/>
      <c r="D26" s="8"/>
      <c r="E26" s="8"/>
      <c r="F26" s="8"/>
      <c r="G26" s="8"/>
      <c r="H26" s="57"/>
      <c r="I26" s="57"/>
      <c r="J26" s="16"/>
      <c r="K26" s="16"/>
      <c r="L26" s="16"/>
      <c r="M26" s="16"/>
    </row>
    <row r="27" spans="2:13" ht="13.5">
      <c r="B27" s="85" t="s">
        <v>269</v>
      </c>
      <c r="C27" s="85"/>
      <c r="D27" s="85"/>
      <c r="E27" s="85"/>
      <c r="F27" s="8"/>
      <c r="G27" s="8"/>
      <c r="H27" s="57"/>
      <c r="I27" s="57"/>
      <c r="J27" s="16"/>
      <c r="K27" s="16"/>
      <c r="L27" s="16"/>
      <c r="M27" s="16"/>
    </row>
    <row r="28" spans="2:13" ht="13.5" customHeight="1">
      <c r="B28" s="85" t="s">
        <v>263</v>
      </c>
      <c r="C28" s="85"/>
      <c r="D28" s="85"/>
      <c r="E28" s="85"/>
      <c r="F28" s="85"/>
      <c r="G28" s="8"/>
      <c r="H28" s="57">
        <v>167168</v>
      </c>
      <c r="I28" s="57">
        <v>146544</v>
      </c>
      <c r="J28" s="16"/>
      <c r="K28" s="16"/>
      <c r="L28" s="16"/>
      <c r="M28" s="16"/>
    </row>
    <row r="29" spans="2:13" ht="13.5">
      <c r="B29" s="85" t="s">
        <v>267</v>
      </c>
      <c r="C29" s="85"/>
      <c r="D29" s="85"/>
      <c r="E29" s="85"/>
      <c r="F29" s="85"/>
      <c r="G29" s="8"/>
      <c r="H29" s="57">
        <v>-1133</v>
      </c>
      <c r="I29" s="57">
        <v>-1046</v>
      </c>
      <c r="J29" s="16"/>
      <c r="K29" s="16"/>
      <c r="L29" s="16"/>
      <c r="M29" s="16"/>
    </row>
    <row r="30" spans="2:13" ht="14.25" thickBot="1">
      <c r="B30" s="85" t="s">
        <v>266</v>
      </c>
      <c r="C30" s="85"/>
      <c r="D30" s="85"/>
      <c r="E30" s="85"/>
      <c r="F30" s="85"/>
      <c r="G30" s="8"/>
      <c r="H30" s="55">
        <f>SUM(H28:H29)</f>
        <v>166035</v>
      </c>
      <c r="I30" s="55">
        <f>SUM(I28:I29)</f>
        <v>145498</v>
      </c>
      <c r="J30" s="16"/>
      <c r="K30" s="16"/>
      <c r="L30" s="16"/>
      <c r="M30" s="16"/>
    </row>
    <row r="31" spans="2:13" ht="9" customHeight="1">
      <c r="B31" s="8"/>
      <c r="C31" s="8"/>
      <c r="D31" s="8"/>
      <c r="E31" s="8"/>
      <c r="F31" s="8"/>
      <c r="G31" s="8"/>
      <c r="H31" s="57"/>
      <c r="I31" s="57"/>
      <c r="J31" s="16"/>
      <c r="K31" s="16"/>
      <c r="L31" s="16"/>
      <c r="M31" s="16"/>
    </row>
    <row r="32" spans="2:13" ht="13.5">
      <c r="B32" s="85" t="s">
        <v>270</v>
      </c>
      <c r="C32" s="85"/>
      <c r="D32" s="85"/>
      <c r="E32" s="85"/>
      <c r="F32" s="8"/>
      <c r="G32" s="8"/>
      <c r="H32" s="57"/>
      <c r="I32" s="57"/>
      <c r="J32" s="16"/>
      <c r="K32" s="16"/>
      <c r="L32" s="16"/>
      <c r="M32" s="16"/>
    </row>
    <row r="33" spans="2:13" ht="13.5">
      <c r="B33" s="85" t="s">
        <v>271</v>
      </c>
      <c r="C33" s="85"/>
      <c r="D33" s="85"/>
      <c r="E33" s="85"/>
      <c r="F33" s="85"/>
      <c r="G33" s="8"/>
      <c r="J33" s="16"/>
      <c r="K33" s="16"/>
      <c r="L33" s="16"/>
      <c r="M33" s="16"/>
    </row>
    <row r="34" spans="2:13" ht="13.5">
      <c r="B34" s="85" t="s">
        <v>272</v>
      </c>
      <c r="C34" s="85"/>
      <c r="D34" s="85"/>
      <c r="E34" s="85"/>
      <c r="F34" s="85"/>
      <c r="G34" s="8"/>
      <c r="H34" s="57">
        <v>10615</v>
      </c>
      <c r="I34" s="57">
        <v>8644</v>
      </c>
      <c r="J34" s="16"/>
      <c r="K34" s="16"/>
      <c r="L34" s="16"/>
      <c r="M34" s="16"/>
    </row>
    <row r="35" spans="2:13" ht="13.5">
      <c r="B35" s="85" t="s">
        <v>267</v>
      </c>
      <c r="C35" s="85"/>
      <c r="D35" s="85"/>
      <c r="E35" s="85"/>
      <c r="F35" s="85"/>
      <c r="G35" s="8"/>
      <c r="H35" s="57">
        <v>-12</v>
      </c>
      <c r="I35" s="57">
        <v>-22</v>
      </c>
      <c r="J35" s="16"/>
      <c r="K35" s="16"/>
      <c r="L35" s="16"/>
      <c r="M35" s="16"/>
    </row>
    <row r="36" spans="2:13" ht="14.25" thickBot="1">
      <c r="B36" s="8"/>
      <c r="C36" s="8"/>
      <c r="D36" s="8"/>
      <c r="E36" s="8"/>
      <c r="F36" s="8"/>
      <c r="G36" s="8"/>
      <c r="H36" s="64">
        <f>SUM(H34:H35)</f>
        <v>10603</v>
      </c>
      <c r="I36" s="64">
        <f>SUM(I34:I35)</f>
        <v>8622</v>
      </c>
      <c r="J36" s="16"/>
      <c r="K36" s="16"/>
      <c r="L36" s="16"/>
      <c r="M36" s="16"/>
    </row>
    <row r="37" spans="2:13" ht="9" customHeight="1">
      <c r="B37" s="8"/>
      <c r="C37" s="8"/>
      <c r="D37" s="8"/>
      <c r="E37" s="8"/>
      <c r="F37" s="8"/>
      <c r="G37" s="8"/>
      <c r="H37" s="74"/>
      <c r="I37" s="74"/>
      <c r="J37" s="16"/>
      <c r="K37" s="16"/>
      <c r="L37" s="16"/>
      <c r="M37" s="16"/>
    </row>
    <row r="38" spans="2:13" ht="13.5">
      <c r="B38" s="85" t="s">
        <v>273</v>
      </c>
      <c r="C38" s="85"/>
      <c r="D38" s="85"/>
      <c r="E38" s="85"/>
      <c r="F38" s="85"/>
      <c r="G38" s="8"/>
      <c r="J38" s="16"/>
      <c r="K38" s="16"/>
      <c r="L38" s="16"/>
      <c r="M38" s="16"/>
    </row>
    <row r="39" spans="2:13" ht="13.5">
      <c r="B39" s="85" t="s">
        <v>272</v>
      </c>
      <c r="C39" s="85"/>
      <c r="D39" s="85"/>
      <c r="E39" s="85"/>
      <c r="F39" s="85"/>
      <c r="G39" s="8"/>
      <c r="H39" s="57">
        <v>21521</v>
      </c>
      <c r="I39" s="57">
        <v>19741</v>
      </c>
      <c r="J39" s="16"/>
      <c r="K39" s="16"/>
      <c r="L39" s="16"/>
      <c r="M39" s="16"/>
    </row>
    <row r="40" spans="2:13" ht="13.5">
      <c r="B40" s="85" t="s">
        <v>267</v>
      </c>
      <c r="C40" s="85"/>
      <c r="D40" s="85"/>
      <c r="E40" s="85"/>
      <c r="F40" s="85"/>
      <c r="G40" s="8"/>
      <c r="H40" s="57">
        <v>-46</v>
      </c>
      <c r="I40" s="57">
        <v>-18</v>
      </c>
      <c r="J40" s="16"/>
      <c r="K40" s="16"/>
      <c r="L40" s="16"/>
      <c r="M40" s="16"/>
    </row>
    <row r="41" spans="2:9" ht="14.25" thickBot="1">
      <c r="B41" s="8"/>
      <c r="C41" s="8"/>
      <c r="D41" s="8"/>
      <c r="E41" s="8"/>
      <c r="F41" s="8"/>
      <c r="G41" s="8"/>
      <c r="H41" s="64">
        <f>SUM(H39:H40)</f>
        <v>21475</v>
      </c>
      <c r="I41" s="64">
        <f>SUM(I39:I40)</f>
        <v>19723</v>
      </c>
    </row>
    <row r="42" spans="2:9" ht="13.5">
      <c r="B42" s="8"/>
      <c r="C42" s="8"/>
      <c r="D42" s="8"/>
      <c r="E42" s="8"/>
      <c r="F42" s="8"/>
      <c r="G42" s="8"/>
      <c r="H42" s="75"/>
      <c r="I42" s="75"/>
    </row>
    <row r="43" spans="2:9" ht="13.5">
      <c r="B43" s="85" t="s">
        <v>274</v>
      </c>
      <c r="C43" s="85"/>
      <c r="D43" s="85"/>
      <c r="E43" s="85"/>
      <c r="F43" s="85"/>
      <c r="G43" s="85"/>
      <c r="H43" s="85"/>
      <c r="I43" s="85"/>
    </row>
    <row r="44" spans="2:9" ht="9" customHeight="1">
      <c r="B44" s="26"/>
      <c r="C44" s="26"/>
      <c r="D44" s="26"/>
      <c r="E44" s="26"/>
      <c r="F44" s="26"/>
      <c r="G44" s="26"/>
      <c r="H44" s="26"/>
      <c r="I44" s="26"/>
    </row>
    <row r="45" spans="2:9" ht="13.5">
      <c r="B45" s="26"/>
      <c r="C45" s="26"/>
      <c r="D45" s="26"/>
      <c r="E45" s="26"/>
      <c r="F45" s="26"/>
      <c r="G45" s="72" t="s">
        <v>275</v>
      </c>
      <c r="H45" s="26"/>
      <c r="I45" s="26"/>
    </row>
    <row r="46" spans="2:9" ht="13.5">
      <c r="B46" s="26"/>
      <c r="C46" s="26"/>
      <c r="D46" s="26"/>
      <c r="E46" s="26"/>
      <c r="F46" s="26"/>
      <c r="G46" s="72" t="s">
        <v>276</v>
      </c>
      <c r="H46" s="71" t="s">
        <v>277</v>
      </c>
      <c r="I46" s="72" t="s">
        <v>278</v>
      </c>
    </row>
    <row r="47" spans="2:9" ht="13.5">
      <c r="B47" s="26"/>
      <c r="C47" s="26"/>
      <c r="D47" s="26"/>
      <c r="E47" s="26"/>
      <c r="F47" s="26"/>
      <c r="G47" s="4" t="s">
        <v>20</v>
      </c>
      <c r="H47" s="4" t="s">
        <v>20</v>
      </c>
      <c r="I47" s="4" t="s">
        <v>20</v>
      </c>
    </row>
    <row r="48" spans="2:9" ht="13.5">
      <c r="B48" s="85" t="s">
        <v>268</v>
      </c>
      <c r="C48" s="85"/>
      <c r="D48" s="85"/>
      <c r="E48" s="85"/>
      <c r="F48" s="85"/>
      <c r="G48" s="76">
        <v>167168</v>
      </c>
      <c r="H48" s="76">
        <v>-1133</v>
      </c>
      <c r="I48" s="76">
        <f>SUM(G48:H48)</f>
        <v>166035</v>
      </c>
    </row>
    <row r="49" spans="2:9" ht="14.25" thickBot="1">
      <c r="B49" s="85" t="s">
        <v>10</v>
      </c>
      <c r="C49" s="85"/>
      <c r="D49" s="85"/>
      <c r="E49" s="85"/>
      <c r="F49" s="85"/>
      <c r="G49" s="77">
        <v>330060</v>
      </c>
      <c r="H49" s="77">
        <v>-1133</v>
      </c>
      <c r="I49" s="77">
        <f>SUM(G49:H49)</f>
        <v>328927</v>
      </c>
    </row>
    <row r="50" spans="2:9" ht="9" customHeight="1">
      <c r="B50" s="8"/>
      <c r="C50" s="8"/>
      <c r="D50" s="8"/>
      <c r="E50" s="8"/>
      <c r="F50" s="8"/>
      <c r="G50" s="8"/>
      <c r="H50" s="75"/>
      <c r="I50" s="75"/>
    </row>
    <row r="51" spans="1:9" ht="15">
      <c r="A51" s="2" t="s">
        <v>47</v>
      </c>
      <c r="B51" s="78" t="s">
        <v>169</v>
      </c>
      <c r="C51" s="79"/>
      <c r="D51" s="79"/>
      <c r="E51" s="79"/>
      <c r="F51" s="79"/>
      <c r="G51" s="79"/>
      <c r="H51" s="79"/>
      <c r="I51" s="79"/>
    </row>
    <row r="52" ht="9" customHeight="1"/>
    <row r="53" spans="2:13" ht="30" customHeight="1">
      <c r="B53" s="79" t="s">
        <v>208</v>
      </c>
      <c r="C53" s="79"/>
      <c r="D53" s="79"/>
      <c r="E53" s="79"/>
      <c r="F53" s="79"/>
      <c r="G53" s="79"/>
      <c r="H53" s="79"/>
      <c r="I53" s="79"/>
      <c r="J53" s="16"/>
      <c r="K53" s="16"/>
      <c r="L53" s="16"/>
      <c r="M53" s="16"/>
    </row>
    <row r="54" ht="9" customHeight="1"/>
    <row r="55" spans="1:9" ht="15">
      <c r="A55" s="2" t="s">
        <v>48</v>
      </c>
      <c r="B55" s="78" t="s">
        <v>170</v>
      </c>
      <c r="C55" s="79"/>
      <c r="D55" s="79"/>
      <c r="E55" s="79"/>
      <c r="F55" s="79"/>
      <c r="G55" s="79"/>
      <c r="H55" s="79"/>
      <c r="I55" s="79"/>
    </row>
    <row r="56" ht="9" customHeight="1"/>
    <row r="57" spans="2:13" ht="30" customHeight="1">
      <c r="B57" s="79" t="s">
        <v>194</v>
      </c>
      <c r="C57" s="79"/>
      <c r="D57" s="79"/>
      <c r="E57" s="79"/>
      <c r="F57" s="79"/>
      <c r="G57" s="79"/>
      <c r="H57" s="79"/>
      <c r="I57" s="79"/>
      <c r="J57" s="16"/>
      <c r="K57" s="16"/>
      <c r="L57" s="16"/>
      <c r="M57" s="16"/>
    </row>
    <row r="58" ht="9" customHeight="1"/>
    <row r="59" spans="2:13" ht="30" customHeight="1">
      <c r="B59" s="79" t="s">
        <v>195</v>
      </c>
      <c r="C59" s="79"/>
      <c r="D59" s="79"/>
      <c r="E59" s="79"/>
      <c r="F59" s="79"/>
      <c r="G59" s="79"/>
      <c r="H59" s="79"/>
      <c r="I59" s="79"/>
      <c r="J59" s="16"/>
      <c r="K59" s="16"/>
      <c r="L59" s="16"/>
      <c r="M59" s="16"/>
    </row>
    <row r="60" spans="2:13" ht="9" customHeight="1">
      <c r="B60" s="8"/>
      <c r="C60" s="8"/>
      <c r="D60" s="8"/>
      <c r="E60" s="8"/>
      <c r="F60" s="8"/>
      <c r="G60" s="8"/>
      <c r="H60" s="8"/>
      <c r="I60" s="8"/>
      <c r="J60" s="16"/>
      <c r="K60" s="16"/>
      <c r="L60" s="16"/>
      <c r="M60" s="16"/>
    </row>
    <row r="61" spans="2:13" ht="13.5">
      <c r="B61" s="79" t="s">
        <v>161</v>
      </c>
      <c r="C61" s="79"/>
      <c r="D61" s="79"/>
      <c r="E61" s="79"/>
      <c r="F61" s="79"/>
      <c r="G61" s="79"/>
      <c r="H61" s="79"/>
      <c r="I61" s="79"/>
      <c r="J61" s="16"/>
      <c r="K61" s="16"/>
      <c r="L61" s="16"/>
      <c r="M61" s="16"/>
    </row>
    <row r="62" spans="2:13" ht="9" customHeight="1">
      <c r="B62" s="8"/>
      <c r="C62" s="8"/>
      <c r="D62" s="8"/>
      <c r="E62" s="8"/>
      <c r="F62" s="8"/>
      <c r="G62" s="8"/>
      <c r="H62" s="8"/>
      <c r="I62" s="8"/>
      <c r="J62" s="16"/>
      <c r="K62" s="16"/>
      <c r="L62" s="16"/>
      <c r="M62" s="16"/>
    </row>
    <row r="63" spans="2:13" ht="13.5">
      <c r="B63" s="85" t="s">
        <v>159</v>
      </c>
      <c r="C63" s="85"/>
      <c r="D63" s="85"/>
      <c r="E63" s="85"/>
      <c r="F63" s="8"/>
      <c r="G63" s="8"/>
      <c r="H63" s="8"/>
      <c r="I63" s="8"/>
      <c r="J63" s="16"/>
      <c r="K63" s="16"/>
      <c r="L63" s="16"/>
      <c r="M63" s="16"/>
    </row>
    <row r="64" spans="2:13" ht="9" customHeight="1">
      <c r="B64" s="8"/>
      <c r="C64" s="8"/>
      <c r="D64" s="8"/>
      <c r="E64" s="8"/>
      <c r="F64" s="8"/>
      <c r="G64" s="8"/>
      <c r="H64" s="8"/>
      <c r="I64" s="8"/>
      <c r="J64" s="16"/>
      <c r="K64" s="16"/>
      <c r="L64" s="16"/>
      <c r="M64" s="16"/>
    </row>
    <row r="65" spans="2:13" ht="13.5">
      <c r="B65" s="8"/>
      <c r="C65" s="8"/>
      <c r="D65" s="8"/>
      <c r="E65" s="8"/>
      <c r="F65" s="21" t="s">
        <v>102</v>
      </c>
      <c r="G65" s="8"/>
      <c r="H65" s="8"/>
      <c r="I65" s="8"/>
      <c r="J65" s="16"/>
      <c r="K65" s="16"/>
      <c r="L65" s="16"/>
      <c r="M65" s="16"/>
    </row>
    <row r="66" spans="2:13" ht="13.5">
      <c r="B66" s="8"/>
      <c r="C66" s="8"/>
      <c r="D66" s="8"/>
      <c r="E66" s="8"/>
      <c r="F66" s="69" t="s">
        <v>216</v>
      </c>
      <c r="G66" s="8"/>
      <c r="H66" s="8"/>
      <c r="I66" s="8"/>
      <c r="J66" s="16"/>
      <c r="K66" s="16"/>
      <c r="L66" s="16"/>
      <c r="M66" s="16"/>
    </row>
    <row r="67" spans="2:13" ht="9" customHeight="1">
      <c r="B67" s="8"/>
      <c r="C67" s="8"/>
      <c r="D67" s="8"/>
      <c r="E67" s="8"/>
      <c r="F67" s="8"/>
      <c r="G67" s="8"/>
      <c r="H67" s="8"/>
      <c r="I67" s="8"/>
      <c r="J67" s="16"/>
      <c r="K67" s="16"/>
      <c r="L67" s="16"/>
      <c r="M67" s="16"/>
    </row>
    <row r="68" spans="2:13" ht="13.5">
      <c r="B68" s="85" t="s">
        <v>160</v>
      </c>
      <c r="C68" s="85"/>
      <c r="D68" s="85"/>
      <c r="E68" s="85"/>
      <c r="F68" s="57">
        <v>10919</v>
      </c>
      <c r="G68" s="8"/>
      <c r="H68" s="8"/>
      <c r="I68" s="8"/>
      <c r="J68" s="16"/>
      <c r="K68" s="16"/>
      <c r="L68" s="16"/>
      <c r="M68" s="16"/>
    </row>
    <row r="69" spans="2:13" ht="13.5">
      <c r="B69" s="85" t="s">
        <v>163</v>
      </c>
      <c r="C69" s="85"/>
      <c r="D69" s="85"/>
      <c r="E69" s="85"/>
      <c r="F69" s="57">
        <v>494</v>
      </c>
      <c r="G69" s="8"/>
      <c r="H69" s="8"/>
      <c r="I69" s="8"/>
      <c r="J69" s="16"/>
      <c r="K69" s="16"/>
      <c r="L69" s="16"/>
      <c r="M69" s="16"/>
    </row>
    <row r="70" spans="2:13" ht="14.25" thickBot="1">
      <c r="B70" s="8"/>
      <c r="C70" s="8"/>
      <c r="D70" s="8"/>
      <c r="E70" s="8"/>
      <c r="F70" s="64">
        <f>SUM(F68:F69)</f>
        <v>11413</v>
      </c>
      <c r="G70" s="8"/>
      <c r="H70" s="8"/>
      <c r="I70" s="8"/>
      <c r="J70" s="16"/>
      <c r="K70" s="16"/>
      <c r="L70" s="16"/>
      <c r="M70" s="16"/>
    </row>
    <row r="71" spans="2:13" ht="9" customHeight="1">
      <c r="B71" s="8"/>
      <c r="C71" s="8"/>
      <c r="D71" s="8"/>
      <c r="E71" s="8"/>
      <c r="F71" s="8"/>
      <c r="G71" s="8"/>
      <c r="H71" s="8"/>
      <c r="I71" s="8"/>
      <c r="J71" s="16"/>
      <c r="K71" s="16"/>
      <c r="L71" s="16"/>
      <c r="M71" s="16"/>
    </row>
    <row r="72" spans="2:13" ht="13.5">
      <c r="B72" s="8"/>
      <c r="C72" s="8"/>
      <c r="D72" s="8"/>
      <c r="E72" s="8"/>
      <c r="F72" s="87" t="s">
        <v>226</v>
      </c>
      <c r="G72" s="87"/>
      <c r="H72" s="90" t="s">
        <v>227</v>
      </c>
      <c r="I72" s="91"/>
      <c r="J72" s="16"/>
      <c r="K72" s="16"/>
      <c r="L72" s="16"/>
      <c r="M72" s="16"/>
    </row>
    <row r="73" spans="2:13" ht="13.5">
      <c r="B73" s="8"/>
      <c r="C73" s="8"/>
      <c r="D73" s="8"/>
      <c r="E73" s="8"/>
      <c r="F73" s="69" t="s">
        <v>216</v>
      </c>
      <c r="G73" s="69" t="s">
        <v>217</v>
      </c>
      <c r="H73" s="69" t="s">
        <v>216</v>
      </c>
      <c r="I73" s="69" t="s">
        <v>217</v>
      </c>
      <c r="J73" s="16"/>
      <c r="K73" s="16"/>
      <c r="L73" s="16"/>
      <c r="M73" s="16"/>
    </row>
    <row r="74" spans="2:13" ht="9" customHeight="1">
      <c r="B74" s="8"/>
      <c r="C74" s="8"/>
      <c r="D74" s="8"/>
      <c r="E74" s="8"/>
      <c r="F74" s="8"/>
      <c r="G74" s="8"/>
      <c r="H74" s="19"/>
      <c r="I74" s="19"/>
      <c r="J74" s="16"/>
      <c r="K74" s="16"/>
      <c r="L74" s="16"/>
      <c r="M74" s="16"/>
    </row>
    <row r="75" spans="2:13" ht="13.5">
      <c r="B75" s="85" t="s">
        <v>154</v>
      </c>
      <c r="C75" s="85"/>
      <c r="D75" s="85"/>
      <c r="E75" s="85"/>
      <c r="F75" s="8"/>
      <c r="G75" s="8"/>
      <c r="H75" s="19"/>
      <c r="I75" s="19"/>
      <c r="J75" s="16"/>
      <c r="K75" s="16"/>
      <c r="L75" s="16"/>
      <c r="M75" s="16"/>
    </row>
    <row r="76" spans="2:13" ht="13.5">
      <c r="B76" s="85" t="s">
        <v>155</v>
      </c>
      <c r="C76" s="85"/>
      <c r="D76" s="85"/>
      <c r="E76" s="85"/>
      <c r="F76" s="8"/>
      <c r="G76" s="8"/>
      <c r="H76" s="19"/>
      <c r="I76" s="19"/>
      <c r="J76" s="16"/>
      <c r="K76" s="16"/>
      <c r="L76" s="16"/>
      <c r="M76" s="16"/>
    </row>
    <row r="77" spans="2:13" ht="13.5" customHeight="1">
      <c r="B77" s="85" t="s">
        <v>153</v>
      </c>
      <c r="C77" s="85"/>
      <c r="D77" s="85"/>
      <c r="E77" s="85"/>
      <c r="F77" s="57">
        <v>60203</v>
      </c>
      <c r="G77" s="57">
        <v>45495</v>
      </c>
      <c r="H77" s="57">
        <v>127308</v>
      </c>
      <c r="I77" s="57">
        <v>110272</v>
      </c>
      <c r="J77" s="16"/>
      <c r="K77" s="16"/>
      <c r="L77" s="16"/>
      <c r="M77" s="16"/>
    </row>
    <row r="78" spans="2:13" ht="13.5">
      <c r="B78" s="85" t="s">
        <v>162</v>
      </c>
      <c r="C78" s="85"/>
      <c r="D78" s="85"/>
      <c r="E78" s="85"/>
      <c r="F78" s="57">
        <v>8473</v>
      </c>
      <c r="G78" s="57">
        <v>4336</v>
      </c>
      <c r="H78" s="57">
        <v>18866</v>
      </c>
      <c r="I78" s="57">
        <v>11687</v>
      </c>
      <c r="J78" s="16"/>
      <c r="K78" s="16"/>
      <c r="L78" s="16"/>
      <c r="M78" s="16"/>
    </row>
    <row r="79" spans="2:13" ht="14.25" thickBot="1">
      <c r="B79" s="8"/>
      <c r="C79" s="8"/>
      <c r="D79" s="8"/>
      <c r="E79" s="8"/>
      <c r="F79" s="55">
        <f>SUM(F77:F78)</f>
        <v>68676</v>
      </c>
      <c r="G79" s="55">
        <f>SUM(G77:G78)</f>
        <v>49831</v>
      </c>
      <c r="H79" s="55">
        <f>SUM(H77:H78)</f>
        <v>146174</v>
      </c>
      <c r="I79" s="55">
        <f>SUM(I77:I78)</f>
        <v>121959</v>
      </c>
      <c r="J79" s="16"/>
      <c r="K79" s="16"/>
      <c r="L79" s="16"/>
      <c r="M79" s="16"/>
    </row>
    <row r="80" spans="2:13" ht="9" customHeight="1">
      <c r="B80" s="8"/>
      <c r="C80" s="8"/>
      <c r="D80" s="8"/>
      <c r="E80" s="8"/>
      <c r="F80" s="57"/>
      <c r="G80" s="57"/>
      <c r="H80" s="57"/>
      <c r="I80" s="57"/>
      <c r="J80" s="16"/>
      <c r="K80" s="16"/>
      <c r="L80" s="16"/>
      <c r="M80" s="16"/>
    </row>
    <row r="81" spans="2:13" ht="13.5">
      <c r="B81" s="85" t="s">
        <v>156</v>
      </c>
      <c r="C81" s="85"/>
      <c r="D81" s="85"/>
      <c r="E81" s="85"/>
      <c r="F81" s="59">
        <v>13435</v>
      </c>
      <c r="G81" s="59">
        <v>9754</v>
      </c>
      <c r="H81" s="59">
        <v>28268</v>
      </c>
      <c r="I81" s="59">
        <v>24129</v>
      </c>
      <c r="J81" s="16"/>
      <c r="K81" s="16"/>
      <c r="L81" s="16"/>
      <c r="M81" s="16"/>
    </row>
    <row r="82" spans="2:13" ht="14.25" thickBot="1">
      <c r="B82" s="85" t="s">
        <v>157</v>
      </c>
      <c r="C82" s="85"/>
      <c r="D82" s="85"/>
      <c r="E82" s="85"/>
      <c r="F82" s="58">
        <v>3929</v>
      </c>
      <c r="G82" s="58">
        <v>2787</v>
      </c>
      <c r="H82" s="58">
        <v>8037</v>
      </c>
      <c r="I82" s="58">
        <v>6883</v>
      </c>
      <c r="J82" s="16"/>
      <c r="K82" s="16"/>
      <c r="L82" s="16"/>
      <c r="M82" s="16"/>
    </row>
    <row r="83" spans="2:13" ht="9" customHeight="1">
      <c r="B83" s="8"/>
      <c r="C83" s="8"/>
      <c r="D83" s="8"/>
      <c r="E83" s="8"/>
      <c r="F83" s="57"/>
      <c r="G83" s="57"/>
      <c r="H83" s="57"/>
      <c r="I83" s="57"/>
      <c r="J83" s="16"/>
      <c r="K83" s="16"/>
      <c r="L83" s="16"/>
      <c r="M83" s="16"/>
    </row>
    <row r="84" spans="2:13" ht="13.5">
      <c r="B84" s="85" t="s">
        <v>158</v>
      </c>
      <c r="C84" s="85"/>
      <c r="D84" s="85"/>
      <c r="E84" s="85"/>
      <c r="F84" s="57"/>
      <c r="G84" s="57"/>
      <c r="H84" s="57"/>
      <c r="I84" s="57"/>
      <c r="J84" s="16"/>
      <c r="K84" s="16"/>
      <c r="L84" s="16"/>
      <c r="M84" s="16"/>
    </row>
    <row r="85" spans="2:13" ht="9" customHeight="1">
      <c r="B85" s="8"/>
      <c r="C85" s="8"/>
      <c r="D85" s="8"/>
      <c r="E85" s="8"/>
      <c r="F85" s="57"/>
      <c r="G85" s="57"/>
      <c r="H85" s="57"/>
      <c r="I85" s="57"/>
      <c r="J85" s="16"/>
      <c r="K85" s="16"/>
      <c r="L85" s="16"/>
      <c r="M85" s="16"/>
    </row>
    <row r="86" spans="2:13" ht="13.5">
      <c r="B86" s="85" t="s">
        <v>156</v>
      </c>
      <c r="C86" s="85"/>
      <c r="D86" s="85"/>
      <c r="E86" s="85"/>
      <c r="F86" s="60">
        <f>+F81/F79*100</f>
        <v>19.56287494903605</v>
      </c>
      <c r="G86" s="60">
        <f>+G81/G79*100</f>
        <v>19.57416066304108</v>
      </c>
      <c r="H86" s="60">
        <f>+H81/H79*100</f>
        <v>19.338596467223994</v>
      </c>
      <c r="I86" s="60">
        <f>+I81/I79*100</f>
        <v>19.784517747767694</v>
      </c>
      <c r="J86" s="16"/>
      <c r="K86" s="16"/>
      <c r="L86" s="16"/>
      <c r="M86" s="16"/>
    </row>
    <row r="87" spans="2:13" ht="14.25" thickBot="1">
      <c r="B87" s="85" t="s">
        <v>157</v>
      </c>
      <c r="C87" s="85"/>
      <c r="D87" s="85"/>
      <c r="E87" s="85"/>
      <c r="F87" s="61">
        <f>+F82/F79*100</f>
        <v>5.721067039431533</v>
      </c>
      <c r="G87" s="61">
        <f>+G82/G79*100</f>
        <v>5.5929040155726355</v>
      </c>
      <c r="H87" s="61">
        <f>+H82/H79*100</f>
        <v>5.498241821390945</v>
      </c>
      <c r="I87" s="61">
        <f>+I82/I79*100</f>
        <v>5.643699931944342</v>
      </c>
      <c r="J87" s="16"/>
      <c r="K87" s="16"/>
      <c r="L87" s="16"/>
      <c r="M87" s="16"/>
    </row>
    <row r="88" ht="9" customHeight="1"/>
    <row r="89" spans="1:9" ht="15">
      <c r="A89" s="2" t="s">
        <v>49</v>
      </c>
      <c r="B89" s="78" t="s">
        <v>171</v>
      </c>
      <c r="C89" s="79"/>
      <c r="D89" s="79"/>
      <c r="E89" s="79"/>
      <c r="F89" s="79"/>
      <c r="G89" s="79"/>
      <c r="H89" s="79"/>
      <c r="I89" s="79"/>
    </row>
    <row r="90" ht="9" customHeight="1"/>
    <row r="91" spans="2:13" ht="30" customHeight="1">
      <c r="B91" s="79" t="s">
        <v>95</v>
      </c>
      <c r="C91" s="79"/>
      <c r="D91" s="79"/>
      <c r="E91" s="79"/>
      <c r="F91" s="79"/>
      <c r="G91" s="79"/>
      <c r="H91" s="79"/>
      <c r="I91" s="79"/>
      <c r="J91" s="16"/>
      <c r="K91" s="16"/>
      <c r="L91" s="16"/>
      <c r="M91" s="16"/>
    </row>
    <row r="92" ht="9" customHeight="1"/>
    <row r="93" spans="1:9" ht="15">
      <c r="A93" s="2" t="s">
        <v>50</v>
      </c>
      <c r="B93" s="78" t="s">
        <v>172</v>
      </c>
      <c r="C93" s="86"/>
      <c r="D93" s="86"/>
      <c r="E93" s="86"/>
      <c r="F93" s="86"/>
      <c r="G93" s="86"/>
      <c r="H93" s="86"/>
      <c r="I93" s="86"/>
    </row>
    <row r="94" ht="9" customHeight="1"/>
    <row r="95" spans="2:13" ht="40.5" customHeight="1">
      <c r="B95" s="79" t="s">
        <v>280</v>
      </c>
      <c r="C95" s="79"/>
      <c r="D95" s="79"/>
      <c r="E95" s="79"/>
      <c r="F95" s="79"/>
      <c r="G95" s="79"/>
      <c r="H95" s="79"/>
      <c r="I95" s="79"/>
      <c r="J95" s="16"/>
      <c r="K95" s="16"/>
      <c r="L95" s="16"/>
      <c r="M95" s="16"/>
    </row>
    <row r="96" ht="9" customHeight="1"/>
    <row r="97" spans="1:9" ht="15">
      <c r="A97" s="2" t="s">
        <v>51</v>
      </c>
      <c r="B97" s="78" t="s">
        <v>173</v>
      </c>
      <c r="C97" s="79"/>
      <c r="D97" s="79"/>
      <c r="E97" s="79"/>
      <c r="F97" s="79"/>
      <c r="G97" s="79"/>
      <c r="H97" s="79"/>
      <c r="I97" s="79"/>
    </row>
    <row r="98" ht="9" customHeight="1"/>
    <row r="99" spans="2:9" ht="30" customHeight="1">
      <c r="B99" s="79" t="s">
        <v>228</v>
      </c>
      <c r="C99" s="79"/>
      <c r="D99" s="79"/>
      <c r="E99" s="79"/>
      <c r="F99" s="79"/>
      <c r="G99" s="79"/>
      <c r="H99" s="79"/>
      <c r="I99" s="79"/>
    </row>
    <row r="100" spans="2:9" ht="9" customHeight="1">
      <c r="B100" s="16"/>
      <c r="C100" s="16"/>
      <c r="D100" s="16"/>
      <c r="E100" s="16"/>
      <c r="F100" s="16"/>
      <c r="G100" s="16"/>
      <c r="H100" s="16"/>
      <c r="I100" s="16"/>
    </row>
    <row r="101" ht="13.5">
      <c r="B101" t="s">
        <v>53</v>
      </c>
    </row>
    <row r="102" ht="9" customHeight="1"/>
    <row r="103" ht="13.5">
      <c r="B103" t="s">
        <v>54</v>
      </c>
    </row>
    <row r="104" ht="13.5">
      <c r="I104" s="4" t="s">
        <v>20</v>
      </c>
    </row>
    <row r="105" ht="9" customHeight="1"/>
    <row r="106" spans="2:9" ht="13.5">
      <c r="B106" t="s">
        <v>165</v>
      </c>
      <c r="I106" s="14">
        <v>90087</v>
      </c>
    </row>
    <row r="107" ht="13.5">
      <c r="B107" t="s">
        <v>126</v>
      </c>
    </row>
    <row r="108" spans="3:9" ht="13.5">
      <c r="C108" t="s">
        <v>112</v>
      </c>
      <c r="I108" s="14">
        <v>253</v>
      </c>
    </row>
    <row r="109" spans="2:9" ht="14.25" thickBot="1">
      <c r="B109" t="s">
        <v>229</v>
      </c>
      <c r="I109" s="33">
        <f>SUM(I106:I108)</f>
        <v>90340</v>
      </c>
    </row>
    <row r="110" ht="9" customHeight="1"/>
    <row r="111" spans="1:2" ht="15">
      <c r="A111" s="2" t="s">
        <v>56</v>
      </c>
      <c r="B111" s="2" t="s">
        <v>289</v>
      </c>
    </row>
    <row r="112" ht="9" customHeight="1"/>
    <row r="113" spans="2:13" ht="13.5">
      <c r="B113" s="79" t="s">
        <v>230</v>
      </c>
      <c r="C113" s="79"/>
      <c r="D113" s="79"/>
      <c r="E113" s="79"/>
      <c r="F113" s="79"/>
      <c r="G113" s="79"/>
      <c r="H113" s="79"/>
      <c r="I113" s="79"/>
      <c r="J113" s="43"/>
      <c r="K113" s="43"/>
      <c r="L113" s="43"/>
      <c r="M113" s="43"/>
    </row>
    <row r="114" ht="9" customHeight="1"/>
    <row r="115" ht="13.5">
      <c r="B115" t="s">
        <v>231</v>
      </c>
    </row>
    <row r="116" ht="9" customHeight="1"/>
    <row r="117" spans="2:9" ht="32.25" customHeight="1" thickBot="1">
      <c r="B117" s="85" t="s">
        <v>232</v>
      </c>
      <c r="C117" s="85"/>
      <c r="D117" s="85"/>
      <c r="E117" s="85"/>
      <c r="F117" s="85"/>
      <c r="G117" s="85"/>
      <c r="H117" s="85"/>
      <c r="I117" s="15">
        <v>9757</v>
      </c>
    </row>
    <row r="118" ht="9" customHeight="1"/>
    <row r="119" spans="1:2" ht="15">
      <c r="A119" s="2" t="s">
        <v>57</v>
      </c>
      <c r="B119" s="2" t="s">
        <v>174</v>
      </c>
    </row>
    <row r="120" ht="9" customHeight="1"/>
    <row r="121" spans="2:13" ht="42" customHeight="1">
      <c r="B121" s="79" t="s">
        <v>196</v>
      </c>
      <c r="C121" s="79"/>
      <c r="D121" s="79"/>
      <c r="E121" s="79"/>
      <c r="F121" s="79"/>
      <c r="G121" s="79"/>
      <c r="H121" s="79"/>
      <c r="I121" s="79"/>
      <c r="J121" s="16"/>
      <c r="K121" s="16"/>
      <c r="L121" s="16"/>
      <c r="M121" s="16"/>
    </row>
    <row r="122" ht="9" customHeight="1"/>
    <row r="123" spans="1:2" ht="15">
      <c r="A123" s="2" t="s">
        <v>58</v>
      </c>
      <c r="B123" s="2" t="s">
        <v>175</v>
      </c>
    </row>
    <row r="124" ht="9" customHeight="1"/>
    <row r="125" spans="2:13" ht="30" customHeight="1">
      <c r="B125" s="79" t="s">
        <v>209</v>
      </c>
      <c r="C125" s="79"/>
      <c r="D125" s="79"/>
      <c r="E125" s="79"/>
      <c r="F125" s="79"/>
      <c r="G125" s="79"/>
      <c r="H125" s="79"/>
      <c r="I125" s="79"/>
      <c r="J125" s="16"/>
      <c r="K125" s="16"/>
      <c r="L125" s="16"/>
      <c r="M125" s="16"/>
    </row>
    <row r="126" spans="2:13" ht="9" customHeight="1">
      <c r="B126" s="8"/>
      <c r="C126" s="8"/>
      <c r="D126" s="8"/>
      <c r="E126" s="8"/>
      <c r="F126" s="8"/>
      <c r="G126" s="8"/>
      <c r="H126" s="8"/>
      <c r="I126" s="8"/>
      <c r="J126" s="8"/>
      <c r="K126" s="8"/>
      <c r="L126" s="8"/>
      <c r="M126" s="8"/>
    </row>
    <row r="127" spans="2:13" ht="30" customHeight="1">
      <c r="B127" s="79" t="s">
        <v>233</v>
      </c>
      <c r="C127" s="79"/>
      <c r="D127" s="79"/>
      <c r="E127" s="79"/>
      <c r="F127" s="79"/>
      <c r="G127" s="79"/>
      <c r="H127" s="79"/>
      <c r="I127" s="79"/>
      <c r="J127" s="16"/>
      <c r="K127" s="16"/>
      <c r="L127" s="16"/>
      <c r="M127" s="16"/>
    </row>
    <row r="128" ht="9" customHeight="1"/>
    <row r="129" spans="1:2" ht="15">
      <c r="A129" s="2" t="s">
        <v>59</v>
      </c>
      <c r="B129" s="2" t="s">
        <v>290</v>
      </c>
    </row>
    <row r="130" ht="9" customHeight="1"/>
    <row r="131" spans="2:13" ht="30" customHeight="1">
      <c r="B131" s="79" t="s">
        <v>281</v>
      </c>
      <c r="C131" s="79"/>
      <c r="D131" s="79"/>
      <c r="E131" s="79"/>
      <c r="F131" s="79"/>
      <c r="G131" s="79"/>
      <c r="H131" s="79"/>
      <c r="I131" s="79"/>
      <c r="J131" s="16"/>
      <c r="K131" s="16"/>
      <c r="L131" s="16"/>
      <c r="M131" s="16"/>
    </row>
    <row r="132" ht="9" customHeight="1"/>
    <row r="133" ht="13.5">
      <c r="B133" t="s">
        <v>53</v>
      </c>
    </row>
    <row r="134" ht="9" customHeight="1"/>
    <row r="135" ht="13.5">
      <c r="B135" t="s">
        <v>54</v>
      </c>
    </row>
    <row r="136" ht="13.5">
      <c r="I136" s="4" t="s">
        <v>20</v>
      </c>
    </row>
    <row r="137" ht="9" customHeight="1"/>
    <row r="138" spans="2:9" ht="13.5">
      <c r="B138" t="s">
        <v>229</v>
      </c>
      <c r="I138" s="14">
        <v>90340</v>
      </c>
    </row>
    <row r="139" spans="2:9" ht="13.5">
      <c r="B139" t="s">
        <v>126</v>
      </c>
      <c r="I139" s="14"/>
    </row>
    <row r="140" spans="3:9" ht="13.5">
      <c r="C140" t="s">
        <v>112</v>
      </c>
      <c r="I140" s="14">
        <v>87</v>
      </c>
    </row>
    <row r="141" spans="2:9" ht="14.25" thickBot="1">
      <c r="B141" t="s">
        <v>234</v>
      </c>
      <c r="I141" s="33">
        <f>SUM(I138:I140)</f>
        <v>90427</v>
      </c>
    </row>
    <row r="142" ht="9" customHeight="1"/>
    <row r="143" spans="1:2" ht="15">
      <c r="A143" s="2" t="s">
        <v>60</v>
      </c>
      <c r="B143" s="2" t="s">
        <v>176</v>
      </c>
    </row>
    <row r="144" ht="9" customHeight="1"/>
    <row r="145" spans="2:9" ht="30" customHeight="1">
      <c r="B145" s="79" t="s">
        <v>282</v>
      </c>
      <c r="C145" s="79"/>
      <c r="D145" s="79"/>
      <c r="E145" s="79"/>
      <c r="F145" s="79"/>
      <c r="G145" s="79"/>
      <c r="H145" s="79"/>
      <c r="I145" s="79"/>
    </row>
    <row r="146" spans="2:9" ht="9" customHeight="1">
      <c r="B146" s="8"/>
      <c r="C146" s="8"/>
      <c r="D146" s="8"/>
      <c r="E146" s="8"/>
      <c r="F146" s="8"/>
      <c r="G146" s="8"/>
      <c r="H146" s="8"/>
      <c r="I146" s="8"/>
    </row>
    <row r="147" spans="2:9" ht="40.5" customHeight="1">
      <c r="B147" s="49" t="s">
        <v>86</v>
      </c>
      <c r="C147" s="79" t="s">
        <v>212</v>
      </c>
      <c r="D147" s="79"/>
      <c r="E147" s="79"/>
      <c r="F147" s="79"/>
      <c r="G147" s="79"/>
      <c r="H147" s="79"/>
      <c r="I147" s="79"/>
    </row>
    <row r="148" spans="2:9" ht="9" customHeight="1">
      <c r="B148" s="49"/>
      <c r="C148" s="8"/>
      <c r="D148" s="8"/>
      <c r="E148" s="8"/>
      <c r="F148" s="8"/>
      <c r="G148" s="8"/>
      <c r="H148" s="8"/>
      <c r="I148" s="8"/>
    </row>
    <row r="149" spans="2:9" ht="13.5">
      <c r="B149" s="49" t="s">
        <v>87</v>
      </c>
      <c r="C149" s="79" t="s">
        <v>291</v>
      </c>
      <c r="D149" s="79"/>
      <c r="E149" s="79"/>
      <c r="F149" s="79"/>
      <c r="G149" s="79"/>
      <c r="H149" s="79"/>
      <c r="I149" s="79"/>
    </row>
    <row r="150" ht="9" customHeight="1"/>
    <row r="151" spans="1:2" ht="15">
      <c r="A151" s="2" t="s">
        <v>61</v>
      </c>
      <c r="B151" s="2" t="s">
        <v>177</v>
      </c>
    </row>
    <row r="152" ht="9" customHeight="1"/>
    <row r="153" spans="2:13" ht="30" customHeight="1">
      <c r="B153" s="84" t="s">
        <v>210</v>
      </c>
      <c r="C153" s="79"/>
      <c r="D153" s="79"/>
      <c r="E153" s="79"/>
      <c r="F153" s="79"/>
      <c r="G153" s="79"/>
      <c r="H153" s="79"/>
      <c r="I153" s="79"/>
      <c r="J153" s="16"/>
      <c r="K153" s="16"/>
      <c r="L153" s="16"/>
      <c r="M153" s="16"/>
    </row>
    <row r="154" spans="2:13" ht="9" customHeight="1">
      <c r="B154" s="8"/>
      <c r="C154" s="8"/>
      <c r="D154" s="8"/>
      <c r="E154" s="8"/>
      <c r="F154" s="8"/>
      <c r="G154" s="8"/>
      <c r="H154" s="8"/>
      <c r="I154" s="8"/>
      <c r="J154" s="8"/>
      <c r="K154" s="8"/>
      <c r="L154" s="8"/>
      <c r="M154" s="8"/>
    </row>
    <row r="155" spans="1:13" ht="15">
      <c r="A155" s="2" t="s">
        <v>98</v>
      </c>
      <c r="B155" s="78" t="s">
        <v>178</v>
      </c>
      <c r="C155" s="78"/>
      <c r="D155" s="78"/>
      <c r="E155" s="78"/>
      <c r="F155" s="78"/>
      <c r="G155" s="78"/>
      <c r="H155" s="78"/>
      <c r="I155" s="78"/>
      <c r="J155" s="44"/>
      <c r="K155" s="44"/>
      <c r="L155" s="44"/>
      <c r="M155" s="44"/>
    </row>
    <row r="156" spans="2:13" ht="9" customHeight="1">
      <c r="B156" s="8"/>
      <c r="C156" s="8"/>
      <c r="D156" s="8"/>
      <c r="E156" s="8"/>
      <c r="F156" s="8"/>
      <c r="G156" s="8"/>
      <c r="H156" s="8"/>
      <c r="I156" s="8"/>
      <c r="J156" s="8"/>
      <c r="K156" s="8"/>
      <c r="L156" s="8"/>
      <c r="M156" s="8"/>
    </row>
    <row r="157" spans="2:13" ht="13.5">
      <c r="B157" s="8"/>
      <c r="C157" s="8"/>
      <c r="D157" s="8"/>
      <c r="E157" s="8"/>
      <c r="F157" s="8"/>
      <c r="G157" s="8"/>
      <c r="H157" s="8"/>
      <c r="I157" s="69" t="s">
        <v>292</v>
      </c>
      <c r="J157" s="8"/>
      <c r="L157" s="8"/>
      <c r="M157" s="8"/>
    </row>
    <row r="158" spans="2:13" ht="13.5">
      <c r="B158" s="8"/>
      <c r="C158" s="8"/>
      <c r="D158" s="8"/>
      <c r="E158" s="8"/>
      <c r="F158" s="8"/>
      <c r="G158" s="8"/>
      <c r="H158" s="8"/>
      <c r="I158" s="69" t="s">
        <v>293</v>
      </c>
      <c r="J158" s="8"/>
      <c r="L158" s="8"/>
      <c r="M158" s="8"/>
    </row>
    <row r="159" spans="2:13" ht="13.5">
      <c r="B159" s="8"/>
      <c r="C159" s="8"/>
      <c r="D159" s="8"/>
      <c r="E159" s="8"/>
      <c r="F159" s="8"/>
      <c r="G159" s="8"/>
      <c r="H159" s="8"/>
      <c r="I159" s="69" t="s">
        <v>216</v>
      </c>
      <c r="J159" s="8"/>
      <c r="L159" s="8"/>
      <c r="M159" s="8"/>
    </row>
    <row r="160" spans="2:13" ht="13.5">
      <c r="B160" s="8"/>
      <c r="C160" s="8"/>
      <c r="D160" s="8"/>
      <c r="E160" s="8"/>
      <c r="F160" s="8"/>
      <c r="G160" s="8"/>
      <c r="H160" s="8"/>
      <c r="I160" s="21" t="s">
        <v>20</v>
      </c>
      <c r="J160" s="8"/>
      <c r="L160" s="8"/>
      <c r="M160" s="8"/>
    </row>
    <row r="161" spans="2:13" ht="9" customHeight="1">
      <c r="B161" s="8"/>
      <c r="C161" s="8"/>
      <c r="D161" s="8"/>
      <c r="E161" s="8"/>
      <c r="F161" s="8"/>
      <c r="G161" s="8"/>
      <c r="H161" s="8"/>
      <c r="I161" s="8"/>
      <c r="J161" s="8"/>
      <c r="L161" s="8"/>
      <c r="M161" s="8"/>
    </row>
    <row r="162" spans="2:13" ht="30" customHeight="1" thickBot="1">
      <c r="B162" s="27" t="s">
        <v>86</v>
      </c>
      <c r="C162" s="79" t="s">
        <v>298</v>
      </c>
      <c r="D162" s="79"/>
      <c r="E162" s="79"/>
      <c r="F162" s="79"/>
      <c r="G162" s="79"/>
      <c r="H162" s="79"/>
      <c r="I162" s="39">
        <v>2387</v>
      </c>
      <c r="J162" s="27"/>
      <c r="L162" s="8"/>
      <c r="M162" s="8"/>
    </row>
    <row r="163" spans="2:13" ht="9" customHeight="1">
      <c r="B163" s="8"/>
      <c r="C163" s="8"/>
      <c r="D163" s="8"/>
      <c r="E163" s="8"/>
      <c r="F163" s="8"/>
      <c r="G163" s="8"/>
      <c r="H163" s="8"/>
      <c r="I163" s="8"/>
      <c r="J163" s="8"/>
      <c r="K163" s="8"/>
      <c r="L163" s="8"/>
      <c r="M163" s="8"/>
    </row>
    <row r="164" spans="2:13" ht="30" customHeight="1" thickBot="1">
      <c r="B164" s="27" t="s">
        <v>87</v>
      </c>
      <c r="C164" s="79" t="s">
        <v>305</v>
      </c>
      <c r="D164" s="79"/>
      <c r="E164" s="79"/>
      <c r="F164" s="79"/>
      <c r="G164" s="79"/>
      <c r="H164" s="79"/>
      <c r="I164" s="39">
        <v>41</v>
      </c>
      <c r="J164" s="27"/>
      <c r="K164" s="28"/>
      <c r="L164" s="8"/>
      <c r="M164" s="8"/>
    </row>
    <row r="165" spans="2:13" ht="9" customHeight="1">
      <c r="B165" s="8"/>
      <c r="C165" s="8"/>
      <c r="D165" s="8"/>
      <c r="E165" s="8"/>
      <c r="F165" s="8"/>
      <c r="G165" s="8"/>
      <c r="H165" s="8"/>
      <c r="I165" s="8"/>
      <c r="J165" s="8"/>
      <c r="K165" s="8"/>
      <c r="L165" s="8"/>
      <c r="M165" s="8"/>
    </row>
    <row r="166" spans="2:13" ht="30" customHeight="1" thickBot="1">
      <c r="B166" s="27" t="s">
        <v>99</v>
      </c>
      <c r="C166" s="79" t="s">
        <v>306</v>
      </c>
      <c r="D166" s="79"/>
      <c r="E166" s="79"/>
      <c r="F166" s="79"/>
      <c r="G166" s="79"/>
      <c r="H166" s="79"/>
      <c r="I166" s="39">
        <v>9</v>
      </c>
      <c r="J166" s="27"/>
      <c r="K166" s="28"/>
      <c r="L166" s="8"/>
      <c r="M166" s="8"/>
    </row>
    <row r="167" spans="2:13" ht="9" customHeight="1">
      <c r="B167" s="8"/>
      <c r="C167" s="8"/>
      <c r="D167" s="8"/>
      <c r="E167" s="8"/>
      <c r="F167" s="8"/>
      <c r="G167" s="8"/>
      <c r="H167" s="8"/>
      <c r="I167" s="8"/>
      <c r="J167" s="8"/>
      <c r="K167" s="8"/>
      <c r="L167" s="8"/>
      <c r="M167" s="8"/>
    </row>
    <row r="168" spans="2:13" ht="30" customHeight="1" thickBot="1">
      <c r="B168" s="27" t="s">
        <v>100</v>
      </c>
      <c r="C168" s="79" t="s">
        <v>197</v>
      </c>
      <c r="D168" s="79"/>
      <c r="E168" s="79"/>
      <c r="F168" s="79"/>
      <c r="G168" s="79"/>
      <c r="H168" s="79"/>
      <c r="I168" s="39">
        <v>1032</v>
      </c>
      <c r="J168" s="27"/>
      <c r="K168" s="28"/>
      <c r="L168" s="8"/>
      <c r="M168" s="8"/>
    </row>
    <row r="169" spans="2:13" ht="9" customHeight="1">
      <c r="B169" s="8"/>
      <c r="C169" s="8"/>
      <c r="D169" s="8"/>
      <c r="E169" s="8"/>
      <c r="F169" s="8"/>
      <c r="G169" s="8"/>
      <c r="H169" s="8"/>
      <c r="I169" s="8"/>
      <c r="J169" s="8"/>
      <c r="K169" s="8"/>
      <c r="L169" s="8"/>
      <c r="M169" s="8"/>
    </row>
    <row r="170" spans="2:13" ht="30" customHeight="1" thickBot="1">
      <c r="B170" s="27" t="s">
        <v>101</v>
      </c>
      <c r="C170" s="79" t="s">
        <v>110</v>
      </c>
      <c r="D170" s="79"/>
      <c r="E170" s="79"/>
      <c r="F170" s="79"/>
      <c r="G170" s="79"/>
      <c r="H170" s="79"/>
      <c r="I170" s="39">
        <v>1176</v>
      </c>
      <c r="J170" s="27"/>
      <c r="K170" s="28"/>
      <c r="L170" s="8"/>
      <c r="M170" s="8"/>
    </row>
    <row r="171" spans="2:13" ht="9" customHeight="1">
      <c r="B171" s="8"/>
      <c r="C171" s="8"/>
      <c r="D171" s="8"/>
      <c r="E171" s="8"/>
      <c r="F171" s="8"/>
      <c r="G171" s="8"/>
      <c r="H171" s="8"/>
      <c r="I171" s="8"/>
      <c r="J171" s="8"/>
      <c r="K171" s="8"/>
      <c r="L171" s="8"/>
      <c r="M171" s="8"/>
    </row>
    <row r="172" spans="2:13" ht="30" customHeight="1" thickBot="1">
      <c r="B172" s="27" t="s">
        <v>127</v>
      </c>
      <c r="C172" s="79" t="s">
        <v>299</v>
      </c>
      <c r="D172" s="79"/>
      <c r="E172" s="79"/>
      <c r="F172" s="79"/>
      <c r="G172" s="79"/>
      <c r="H172" s="79"/>
      <c r="I172" s="39">
        <v>623</v>
      </c>
      <c r="J172" s="8"/>
      <c r="K172" s="8"/>
      <c r="L172" s="8"/>
      <c r="M172" s="8"/>
    </row>
    <row r="173" spans="2:13" ht="9" customHeight="1">
      <c r="B173" s="8"/>
      <c r="C173" s="8"/>
      <c r="D173" s="8"/>
      <c r="E173" s="8"/>
      <c r="F173" s="8"/>
      <c r="G173" s="8"/>
      <c r="H173" s="8"/>
      <c r="I173" s="8"/>
      <c r="J173" s="8"/>
      <c r="K173" s="8"/>
      <c r="L173" s="8"/>
      <c r="M173" s="8"/>
    </row>
    <row r="174" spans="2:13" ht="30" customHeight="1" thickBot="1">
      <c r="B174" s="27" t="s">
        <v>129</v>
      </c>
      <c r="C174" s="79" t="s">
        <v>300</v>
      </c>
      <c r="D174" s="79"/>
      <c r="E174" s="79"/>
      <c r="F174" s="79"/>
      <c r="G174" s="79"/>
      <c r="H174" s="79"/>
      <c r="I174" s="53">
        <v>171</v>
      </c>
      <c r="J174" s="8"/>
      <c r="K174" s="8"/>
      <c r="L174" s="8"/>
      <c r="M174" s="8"/>
    </row>
    <row r="175" spans="2:13" ht="9" customHeight="1">
      <c r="B175" s="27"/>
      <c r="C175" s="8"/>
      <c r="D175" s="8"/>
      <c r="E175" s="8"/>
      <c r="F175" s="8"/>
      <c r="G175" s="8"/>
      <c r="H175" s="8"/>
      <c r="I175" s="54"/>
      <c r="J175" s="8"/>
      <c r="K175" s="8"/>
      <c r="L175" s="8"/>
      <c r="M175" s="8"/>
    </row>
    <row r="176" spans="2:13" ht="13.5">
      <c r="B176" s="8"/>
      <c r="C176" s="8"/>
      <c r="D176" s="8"/>
      <c r="E176" s="8"/>
      <c r="F176" s="8"/>
      <c r="G176" s="8"/>
      <c r="H176" s="8"/>
      <c r="I176" s="21" t="s">
        <v>102</v>
      </c>
      <c r="J176" s="8"/>
      <c r="L176" s="8"/>
      <c r="M176" s="8"/>
    </row>
    <row r="177" spans="2:13" ht="13.5">
      <c r="B177" s="8"/>
      <c r="C177" s="8"/>
      <c r="D177" s="8"/>
      <c r="E177" s="8"/>
      <c r="F177" s="8"/>
      <c r="G177" s="8"/>
      <c r="H177" s="8"/>
      <c r="I177" s="69" t="s">
        <v>216</v>
      </c>
      <c r="J177" s="8"/>
      <c r="L177" s="8"/>
      <c r="M177" s="8"/>
    </row>
    <row r="178" spans="2:13" ht="13.5">
      <c r="B178" s="8"/>
      <c r="C178" s="8"/>
      <c r="D178" s="8"/>
      <c r="E178" s="8"/>
      <c r="F178" s="8"/>
      <c r="G178" s="8"/>
      <c r="H178" s="8"/>
      <c r="I178" s="21" t="s">
        <v>20</v>
      </c>
      <c r="J178" s="8"/>
      <c r="L178" s="8"/>
      <c r="M178" s="8"/>
    </row>
    <row r="179" spans="2:13" ht="9" customHeight="1">
      <c r="B179" s="8"/>
      <c r="C179" s="8"/>
      <c r="D179" s="8"/>
      <c r="E179" s="8"/>
      <c r="F179" s="8"/>
      <c r="G179" s="8"/>
      <c r="H179" s="8"/>
      <c r="I179" s="8"/>
      <c r="J179" s="8"/>
      <c r="K179" s="21"/>
      <c r="L179" s="8"/>
      <c r="M179" s="8"/>
    </row>
    <row r="180" spans="2:11" s="27" customFormat="1" ht="13.5">
      <c r="B180" s="27" t="s">
        <v>130</v>
      </c>
      <c r="C180" s="27" t="s">
        <v>108</v>
      </c>
      <c r="D180" s="26"/>
      <c r="E180" s="26"/>
      <c r="F180" s="26"/>
      <c r="G180" s="26"/>
      <c r="H180" s="26"/>
      <c r="I180" s="26"/>
      <c r="K180" s="28"/>
    </row>
    <row r="181" spans="3:11" s="27" customFormat="1" ht="9" customHeight="1">
      <c r="C181" s="26"/>
      <c r="D181" s="26"/>
      <c r="E181" s="26"/>
      <c r="F181" s="26"/>
      <c r="G181" s="26"/>
      <c r="H181" s="26"/>
      <c r="I181" s="26"/>
      <c r="K181" s="28"/>
    </row>
    <row r="182" spans="2:11" s="27" customFormat="1" ht="30" customHeight="1" thickBot="1">
      <c r="B182" s="26"/>
      <c r="C182" s="79" t="s">
        <v>301</v>
      </c>
      <c r="D182" s="79"/>
      <c r="E182" s="79"/>
      <c r="F182" s="79"/>
      <c r="G182" s="79"/>
      <c r="H182" s="79"/>
      <c r="I182" s="39">
        <v>211</v>
      </c>
      <c r="K182" s="28"/>
    </row>
    <row r="183" spans="3:11" s="27" customFormat="1" ht="9" customHeight="1">
      <c r="C183" s="26"/>
      <c r="D183" s="26"/>
      <c r="E183" s="26"/>
      <c r="F183" s="26"/>
      <c r="G183" s="26"/>
      <c r="H183" s="26"/>
      <c r="I183" s="26"/>
      <c r="K183" s="28"/>
    </row>
    <row r="184" spans="3:11" s="27" customFormat="1" ht="30" customHeight="1" thickBot="1">
      <c r="C184" s="79" t="s">
        <v>198</v>
      </c>
      <c r="D184" s="79"/>
      <c r="E184" s="79"/>
      <c r="F184" s="79"/>
      <c r="G184" s="79"/>
      <c r="H184" s="79"/>
      <c r="I184" s="39">
        <v>224</v>
      </c>
      <c r="K184" s="28"/>
    </row>
    <row r="185" spans="3:11" s="27" customFormat="1" ht="9" customHeight="1">
      <c r="C185" s="26"/>
      <c r="D185" s="26"/>
      <c r="E185" s="26"/>
      <c r="F185" s="26"/>
      <c r="G185" s="26"/>
      <c r="H185" s="26"/>
      <c r="I185" s="26"/>
      <c r="K185" s="28"/>
    </row>
    <row r="186" spans="3:11" s="27" customFormat="1" ht="30" customHeight="1" thickBot="1">
      <c r="C186" s="79" t="s">
        <v>109</v>
      </c>
      <c r="D186" s="79"/>
      <c r="E186" s="79"/>
      <c r="F186" s="79"/>
      <c r="G186" s="79"/>
      <c r="H186" s="79"/>
      <c r="I186" s="39">
        <v>550</v>
      </c>
      <c r="K186" s="28"/>
    </row>
    <row r="187" spans="3:11" s="27" customFormat="1" ht="9" customHeight="1">
      <c r="C187" s="8"/>
      <c r="D187" s="8"/>
      <c r="E187" s="8"/>
      <c r="F187" s="8"/>
      <c r="G187" s="8"/>
      <c r="H187" s="8"/>
      <c r="I187" s="40"/>
      <c r="K187" s="28"/>
    </row>
    <row r="188" spans="3:11" s="27" customFormat="1" ht="30" customHeight="1" thickBot="1">
      <c r="C188" s="79" t="s">
        <v>302</v>
      </c>
      <c r="D188" s="79"/>
      <c r="E188" s="79"/>
      <c r="F188" s="79"/>
      <c r="G188" s="79"/>
      <c r="H188" s="79"/>
      <c r="I188" s="39">
        <v>17</v>
      </c>
      <c r="K188" s="28"/>
    </row>
    <row r="189" spans="3:11" s="27" customFormat="1" ht="9" customHeight="1">
      <c r="C189" s="8"/>
      <c r="D189" s="8"/>
      <c r="E189" s="8"/>
      <c r="F189" s="8"/>
      <c r="G189" s="8"/>
      <c r="H189" s="8"/>
      <c r="I189" s="40"/>
      <c r="K189" s="28"/>
    </row>
    <row r="190" spans="3:11" s="27" customFormat="1" ht="30" customHeight="1" thickBot="1">
      <c r="C190" s="79" t="s">
        <v>303</v>
      </c>
      <c r="D190" s="79"/>
      <c r="E190" s="79"/>
      <c r="F190" s="79"/>
      <c r="G190" s="79"/>
      <c r="H190" s="79"/>
      <c r="I190" s="39">
        <v>5</v>
      </c>
      <c r="K190" s="28"/>
    </row>
    <row r="191" spans="3:9" s="27" customFormat="1" ht="9" customHeight="1">
      <c r="C191" s="8"/>
      <c r="D191" s="8"/>
      <c r="E191" s="8"/>
      <c r="F191" s="8"/>
      <c r="G191" s="8"/>
      <c r="H191" s="8"/>
      <c r="I191" s="28"/>
    </row>
    <row r="192" spans="1:13" ht="30" customHeight="1">
      <c r="A192" s="17" t="s">
        <v>63</v>
      </c>
      <c r="B192" s="78" t="s">
        <v>179</v>
      </c>
      <c r="C192" s="79"/>
      <c r="D192" s="79"/>
      <c r="E192" s="79"/>
      <c r="F192" s="79"/>
      <c r="G192" s="79"/>
      <c r="H192" s="79"/>
      <c r="I192" s="79"/>
      <c r="J192" s="16"/>
      <c r="K192" s="16"/>
      <c r="L192" s="16"/>
      <c r="M192" s="16"/>
    </row>
    <row r="193" ht="9" customHeight="1"/>
    <row r="194" spans="1:2" ht="15">
      <c r="A194" s="2" t="s">
        <v>64</v>
      </c>
      <c r="B194" s="2" t="s">
        <v>180</v>
      </c>
    </row>
    <row r="195" ht="9" customHeight="1"/>
    <row r="196" spans="2:9" ht="40.5" customHeight="1">
      <c r="B196" s="93" t="s">
        <v>259</v>
      </c>
      <c r="C196" s="93"/>
      <c r="D196" s="93"/>
      <c r="E196" s="93"/>
      <c r="F196" s="93"/>
      <c r="G196" s="93"/>
      <c r="H196" s="93"/>
      <c r="I196" s="93"/>
    </row>
    <row r="197" spans="2:9" ht="9" customHeight="1">
      <c r="B197" s="62"/>
      <c r="C197" s="62"/>
      <c r="D197" s="62"/>
      <c r="E197" s="62"/>
      <c r="F197" s="62"/>
      <c r="G197" s="62"/>
      <c r="H197" s="62"/>
      <c r="I197" s="62"/>
    </row>
    <row r="198" spans="2:9" ht="33" customHeight="1">
      <c r="B198" s="79" t="s">
        <v>258</v>
      </c>
      <c r="C198" s="79"/>
      <c r="D198" s="79"/>
      <c r="E198" s="79"/>
      <c r="F198" s="79"/>
      <c r="G198" s="79"/>
      <c r="H198" s="79"/>
      <c r="I198" s="79"/>
    </row>
    <row r="199" spans="2:9" ht="9" customHeight="1">
      <c r="B199" s="8"/>
      <c r="C199" s="8"/>
      <c r="D199" s="8"/>
      <c r="E199" s="8"/>
      <c r="F199" s="8"/>
      <c r="G199" s="8"/>
      <c r="H199" s="8"/>
      <c r="I199" s="8"/>
    </row>
    <row r="200" spans="2:10" ht="30" customHeight="1">
      <c r="B200" s="79" t="s">
        <v>294</v>
      </c>
      <c r="C200" s="79"/>
      <c r="D200" s="79"/>
      <c r="E200" s="79"/>
      <c r="F200" s="79"/>
      <c r="G200" s="79"/>
      <c r="H200" s="79"/>
      <c r="I200" s="79"/>
      <c r="J200" s="16"/>
    </row>
    <row r="201" ht="9" customHeight="1"/>
    <row r="202" spans="1:13" ht="30" customHeight="1">
      <c r="A202" s="17" t="s">
        <v>65</v>
      </c>
      <c r="B202" s="94" t="s">
        <v>236</v>
      </c>
      <c r="C202" s="79"/>
      <c r="D202" s="79"/>
      <c r="E202" s="79"/>
      <c r="F202" s="79"/>
      <c r="G202" s="79"/>
      <c r="H202" s="79"/>
      <c r="I202" s="79"/>
      <c r="J202" s="16"/>
      <c r="K202" s="16"/>
      <c r="L202" s="16"/>
      <c r="M202" s="16"/>
    </row>
    <row r="203" ht="9" customHeight="1"/>
    <row r="204" spans="2:13" ht="44.25" customHeight="1">
      <c r="B204" s="79" t="s">
        <v>279</v>
      </c>
      <c r="C204" s="79"/>
      <c r="D204" s="79"/>
      <c r="E204" s="79"/>
      <c r="F204" s="79"/>
      <c r="G204" s="79"/>
      <c r="H204" s="79"/>
      <c r="I204" s="79"/>
      <c r="J204" s="16"/>
      <c r="K204" s="16"/>
      <c r="L204" s="16"/>
      <c r="M204" s="16"/>
    </row>
    <row r="205" spans="2:13" ht="9" customHeight="1">
      <c r="B205" s="8"/>
      <c r="C205" s="8"/>
      <c r="D205" s="8"/>
      <c r="E205" s="8"/>
      <c r="F205" s="8"/>
      <c r="G205" s="8"/>
      <c r="H205" s="8"/>
      <c r="I205" s="8"/>
      <c r="J205" s="16"/>
      <c r="K205" s="16"/>
      <c r="L205" s="16"/>
      <c r="M205" s="16"/>
    </row>
    <row r="206" spans="2:13" ht="30" customHeight="1">
      <c r="B206" s="79" t="s">
        <v>295</v>
      </c>
      <c r="C206" s="79"/>
      <c r="D206" s="79"/>
      <c r="E206" s="79"/>
      <c r="F206" s="79"/>
      <c r="G206" s="79"/>
      <c r="H206" s="79"/>
      <c r="I206" s="79"/>
      <c r="J206" s="16"/>
      <c r="K206" s="16"/>
      <c r="L206" s="16"/>
      <c r="M206" s="16"/>
    </row>
    <row r="207" spans="2:13" ht="9" customHeight="1">
      <c r="B207" s="8"/>
      <c r="C207" s="8"/>
      <c r="D207" s="8"/>
      <c r="E207" s="8"/>
      <c r="F207" s="8"/>
      <c r="G207" s="8"/>
      <c r="H207" s="8"/>
      <c r="I207" s="8"/>
      <c r="J207" s="16"/>
      <c r="K207" s="16"/>
      <c r="L207" s="16"/>
      <c r="M207" s="16"/>
    </row>
    <row r="208" spans="2:13" ht="30" customHeight="1">
      <c r="B208" s="79" t="s">
        <v>296</v>
      </c>
      <c r="C208" s="79"/>
      <c r="D208" s="79"/>
      <c r="E208" s="79"/>
      <c r="F208" s="79"/>
      <c r="G208" s="79"/>
      <c r="H208" s="79"/>
      <c r="I208" s="79"/>
      <c r="J208" s="16"/>
      <c r="K208" s="16"/>
      <c r="L208" s="16"/>
      <c r="M208" s="16"/>
    </row>
    <row r="209" spans="2:13" ht="9" customHeight="1">
      <c r="B209" s="8"/>
      <c r="C209" s="8"/>
      <c r="D209" s="8"/>
      <c r="E209" s="8"/>
      <c r="F209" s="8"/>
      <c r="G209" s="8"/>
      <c r="H209" s="8"/>
      <c r="I209" s="8"/>
      <c r="J209" s="16"/>
      <c r="K209" s="16"/>
      <c r="L209" s="16"/>
      <c r="M209" s="16"/>
    </row>
    <row r="210" spans="1:2" ht="15">
      <c r="A210" s="2" t="s">
        <v>66</v>
      </c>
      <c r="B210" s="2" t="s">
        <v>181</v>
      </c>
    </row>
    <row r="211" ht="9" customHeight="1"/>
    <row r="212" spans="2:13" ht="45" customHeight="1">
      <c r="B212" s="79" t="s">
        <v>304</v>
      </c>
      <c r="C212" s="79"/>
      <c r="D212" s="79"/>
      <c r="E212" s="79"/>
      <c r="F212" s="79"/>
      <c r="G212" s="79"/>
      <c r="H212" s="79"/>
      <c r="I212" s="79"/>
      <c r="J212" s="16"/>
      <c r="K212" s="16"/>
      <c r="L212" s="16"/>
      <c r="M212" s="16"/>
    </row>
    <row r="213" ht="9" customHeight="1"/>
    <row r="214" spans="1:13" ht="15">
      <c r="A214" s="17" t="s">
        <v>67</v>
      </c>
      <c r="B214" s="94" t="s">
        <v>182</v>
      </c>
      <c r="C214" s="79"/>
      <c r="D214" s="79"/>
      <c r="E214" s="79"/>
      <c r="F214" s="79"/>
      <c r="G214" s="79"/>
      <c r="H214" s="79"/>
      <c r="I214" s="79"/>
      <c r="J214" s="16"/>
      <c r="K214" s="16"/>
      <c r="L214" s="16"/>
      <c r="M214" s="16"/>
    </row>
    <row r="215" ht="9" customHeight="1"/>
    <row r="216" spans="2:13" ht="13.5" customHeight="1">
      <c r="B216" s="79" t="s">
        <v>68</v>
      </c>
      <c r="C216" s="79"/>
      <c r="D216" s="79"/>
      <c r="E216" s="79"/>
      <c r="F216" s="79"/>
      <c r="G216" s="79"/>
      <c r="H216" s="79"/>
      <c r="I216" s="79"/>
      <c r="J216" s="16"/>
      <c r="K216" s="16"/>
      <c r="L216" s="16"/>
      <c r="M216" s="16"/>
    </row>
    <row r="217" ht="9" customHeight="1"/>
    <row r="218" spans="1:2" ht="15">
      <c r="A218" s="2" t="s">
        <v>69</v>
      </c>
      <c r="B218" s="2" t="s">
        <v>183</v>
      </c>
    </row>
    <row r="219" ht="9" customHeight="1"/>
    <row r="220" spans="8:9" ht="13.5">
      <c r="H220" s="20" t="s">
        <v>215</v>
      </c>
      <c r="I220" s="20" t="s">
        <v>237</v>
      </c>
    </row>
    <row r="221" spans="8:9" ht="13.5">
      <c r="H221" s="19" t="s">
        <v>133</v>
      </c>
      <c r="I221" s="19" t="s">
        <v>166</v>
      </c>
    </row>
    <row r="222" spans="8:9" ht="13.5">
      <c r="H222" s="19" t="s">
        <v>71</v>
      </c>
      <c r="I222" s="19" t="s">
        <v>71</v>
      </c>
    </row>
    <row r="223" spans="8:9" ht="13.5">
      <c r="H223" s="20" t="s">
        <v>216</v>
      </c>
      <c r="I223" s="20" t="s">
        <v>216</v>
      </c>
    </row>
    <row r="224" spans="8:9" ht="13.5">
      <c r="H224" s="20" t="s">
        <v>20</v>
      </c>
      <c r="I224" s="20" t="s">
        <v>20</v>
      </c>
    </row>
    <row r="225" spans="2:9" ht="13.5">
      <c r="B225" t="s">
        <v>70</v>
      </c>
      <c r="H225" s="14">
        <v>4072</v>
      </c>
      <c r="I225" s="14">
        <v>8116</v>
      </c>
    </row>
    <row r="226" spans="2:9" ht="13.5">
      <c r="B226" t="s">
        <v>131</v>
      </c>
      <c r="H226" s="65">
        <v>0</v>
      </c>
      <c r="I226" s="65">
        <v>0</v>
      </c>
    </row>
    <row r="227" spans="8:9" ht="13.5">
      <c r="H227" s="14">
        <f>SUM(H225:H226)</f>
        <v>4072</v>
      </c>
      <c r="I227" s="14">
        <f>SUM(I225:I226)</f>
        <v>8116</v>
      </c>
    </row>
    <row r="228" spans="2:9" ht="13.5">
      <c r="B228" t="s">
        <v>12</v>
      </c>
      <c r="H228" s="45">
        <v>-8</v>
      </c>
      <c r="I228" s="45">
        <v>-17</v>
      </c>
    </row>
    <row r="229" spans="2:9" ht="13.5">
      <c r="B229" t="s">
        <v>128</v>
      </c>
      <c r="H229" s="25">
        <v>-25</v>
      </c>
      <c r="I229" s="25">
        <v>147</v>
      </c>
    </row>
    <row r="230" spans="8:9" ht="14.25" thickBot="1">
      <c r="H230" s="34">
        <f>SUM(H227:H229)</f>
        <v>4039</v>
      </c>
      <c r="I230" s="34">
        <f>SUM(I227:I229)</f>
        <v>8246</v>
      </c>
    </row>
    <row r="231" ht="9" customHeight="1"/>
    <row r="232" spans="2:13" ht="30" customHeight="1">
      <c r="B232" s="79" t="s">
        <v>297</v>
      </c>
      <c r="C232" s="79"/>
      <c r="D232" s="79"/>
      <c r="E232" s="79"/>
      <c r="F232" s="79"/>
      <c r="G232" s="79"/>
      <c r="H232" s="79"/>
      <c r="I232" s="79"/>
      <c r="J232" s="16"/>
      <c r="K232" s="16"/>
      <c r="L232" s="16"/>
      <c r="M232" s="16"/>
    </row>
    <row r="233" spans="2:13" ht="9" customHeight="1">
      <c r="B233" s="8"/>
      <c r="C233" s="8"/>
      <c r="D233" s="8"/>
      <c r="E233" s="8"/>
      <c r="F233" s="8"/>
      <c r="G233" s="8"/>
      <c r="H233" s="8"/>
      <c r="I233" s="8"/>
      <c r="J233" s="16"/>
      <c r="K233" s="16"/>
      <c r="L233" s="16"/>
      <c r="M233" s="16"/>
    </row>
    <row r="234" spans="1:2" ht="15">
      <c r="A234" s="2" t="s">
        <v>72</v>
      </c>
      <c r="B234" s="2" t="s">
        <v>199</v>
      </c>
    </row>
    <row r="235" ht="9" customHeight="1"/>
    <row r="236" spans="2:13" ht="30" customHeight="1">
      <c r="B236" s="79" t="s">
        <v>283</v>
      </c>
      <c r="C236" s="79"/>
      <c r="D236" s="79"/>
      <c r="E236" s="79"/>
      <c r="F236" s="79"/>
      <c r="G236" s="79"/>
      <c r="H236" s="79"/>
      <c r="I236" s="79"/>
      <c r="J236" s="16"/>
      <c r="K236" s="16"/>
      <c r="L236" s="16"/>
      <c r="M236" s="16"/>
    </row>
    <row r="237" ht="9" customHeight="1"/>
    <row r="238" spans="1:2" ht="15">
      <c r="A238" s="2" t="s">
        <v>73</v>
      </c>
      <c r="B238" s="2" t="s">
        <v>184</v>
      </c>
    </row>
    <row r="239" ht="9" customHeight="1"/>
    <row r="240" spans="2:3" ht="13.5">
      <c r="B240" t="s">
        <v>52</v>
      </c>
      <c r="C240" t="s">
        <v>74</v>
      </c>
    </row>
    <row r="241" spans="8:9" ht="13.5">
      <c r="H241" s="20" t="s">
        <v>215</v>
      </c>
      <c r="I241" s="20" t="s">
        <v>237</v>
      </c>
    </row>
    <row r="242" spans="8:9" ht="13.5">
      <c r="H242" s="19" t="s">
        <v>133</v>
      </c>
      <c r="I242" s="19" t="s">
        <v>166</v>
      </c>
    </row>
    <row r="243" spans="8:9" ht="13.5">
      <c r="H243" s="19" t="s">
        <v>71</v>
      </c>
      <c r="I243" s="19" t="s">
        <v>71</v>
      </c>
    </row>
    <row r="244" spans="8:9" ht="13.5">
      <c r="H244" s="20" t="s">
        <v>216</v>
      </c>
      <c r="I244" s="20" t="s">
        <v>216</v>
      </c>
    </row>
    <row r="245" spans="8:9" ht="13.5">
      <c r="H245" s="20" t="s">
        <v>20</v>
      </c>
      <c r="I245" s="20" t="s">
        <v>20</v>
      </c>
    </row>
    <row r="246" spans="3:9" ht="14.25" thickBot="1">
      <c r="C246" t="s">
        <v>75</v>
      </c>
      <c r="H246" s="70">
        <v>0</v>
      </c>
      <c r="I246" s="15">
        <v>3484</v>
      </c>
    </row>
    <row r="247" ht="9" customHeight="1"/>
    <row r="248" spans="3:9" ht="14.25" thickBot="1">
      <c r="C248" t="s">
        <v>76</v>
      </c>
      <c r="H248" s="46">
        <v>0</v>
      </c>
      <c r="I248" s="46">
        <v>256</v>
      </c>
    </row>
    <row r="249" ht="9" customHeight="1"/>
    <row r="250" spans="3:9" ht="14.25" thickBot="1">
      <c r="C250" t="s">
        <v>117</v>
      </c>
      <c r="H250" s="46">
        <v>0</v>
      </c>
      <c r="I250" s="46">
        <v>75</v>
      </c>
    </row>
    <row r="251" spans="9:11" ht="9" customHeight="1">
      <c r="I251" s="40"/>
      <c r="K251" s="40"/>
    </row>
    <row r="252" spans="2:3" ht="13.5">
      <c r="B252" t="s">
        <v>55</v>
      </c>
      <c r="C252" t="s">
        <v>238</v>
      </c>
    </row>
    <row r="253" ht="9" customHeight="1"/>
    <row r="254" ht="13.5">
      <c r="I254" s="20" t="s">
        <v>20</v>
      </c>
    </row>
    <row r="255" spans="3:9" ht="14.25" thickBot="1">
      <c r="C255" t="s">
        <v>77</v>
      </c>
      <c r="I255" s="15">
        <v>17347</v>
      </c>
    </row>
    <row r="256" ht="9" customHeight="1"/>
    <row r="257" spans="3:9" ht="14.25" thickBot="1">
      <c r="C257" t="s">
        <v>78</v>
      </c>
      <c r="I257" s="15">
        <v>17347</v>
      </c>
    </row>
    <row r="258" ht="9" customHeight="1"/>
    <row r="259" spans="3:9" ht="14.25" thickBot="1">
      <c r="C259" t="s">
        <v>79</v>
      </c>
      <c r="I259" s="15">
        <v>21319</v>
      </c>
    </row>
    <row r="260" ht="9" customHeight="1"/>
    <row r="261" spans="1:2" ht="15">
      <c r="A261" s="2" t="s">
        <v>80</v>
      </c>
      <c r="B261" s="2" t="s">
        <v>185</v>
      </c>
    </row>
    <row r="262" ht="9" customHeight="1"/>
    <row r="263" spans="2:13" ht="30" customHeight="1">
      <c r="B263" s="79" t="s">
        <v>96</v>
      </c>
      <c r="C263" s="79"/>
      <c r="D263" s="79"/>
      <c r="E263" s="79"/>
      <c r="F263" s="79"/>
      <c r="G263" s="79"/>
      <c r="H263" s="79"/>
      <c r="I263" s="79"/>
      <c r="J263" s="16"/>
      <c r="K263" s="16"/>
      <c r="L263" s="16"/>
      <c r="M263" s="16"/>
    </row>
    <row r="264" ht="9" customHeight="1"/>
    <row r="265" spans="1:2" ht="15">
      <c r="A265" s="2" t="s">
        <v>81</v>
      </c>
      <c r="B265" s="2" t="s">
        <v>186</v>
      </c>
    </row>
    <row r="266" ht="9" customHeight="1"/>
    <row r="267" spans="2:13" ht="13.5" customHeight="1">
      <c r="B267" s="79" t="s">
        <v>239</v>
      </c>
      <c r="C267" s="79"/>
      <c r="D267" s="79"/>
      <c r="E267" s="79"/>
      <c r="F267" s="79"/>
      <c r="G267" s="79"/>
      <c r="H267" s="79"/>
      <c r="I267" s="79"/>
      <c r="J267" s="16"/>
      <c r="K267" s="16"/>
      <c r="L267" s="16"/>
      <c r="M267" s="16"/>
    </row>
    <row r="268" ht="9" customHeight="1"/>
    <row r="269" spans="1:2" ht="15">
      <c r="A269" s="2" t="s">
        <v>82</v>
      </c>
      <c r="B269" s="2" t="s">
        <v>187</v>
      </c>
    </row>
    <row r="270" ht="9" customHeight="1"/>
    <row r="271" spans="2:13" ht="13.5" customHeight="1">
      <c r="B271" s="79" t="s">
        <v>83</v>
      </c>
      <c r="C271" s="79"/>
      <c r="D271" s="79"/>
      <c r="E271" s="79"/>
      <c r="F271" s="79"/>
      <c r="G271" s="79"/>
      <c r="H271" s="79"/>
      <c r="I271" s="79"/>
      <c r="J271" s="16"/>
      <c r="K271" s="16"/>
      <c r="L271" s="16"/>
      <c r="M271" s="16"/>
    </row>
    <row r="272" ht="9" customHeight="1"/>
    <row r="273" spans="1:2" ht="15">
      <c r="A273" s="2" t="s">
        <v>84</v>
      </c>
      <c r="B273" s="2" t="s">
        <v>188</v>
      </c>
    </row>
    <row r="274" ht="9" customHeight="1"/>
    <row r="275" spans="2:9" ht="13.5">
      <c r="B275" s="79" t="s">
        <v>211</v>
      </c>
      <c r="C275" s="79"/>
      <c r="D275" s="79"/>
      <c r="E275" s="79"/>
      <c r="F275" s="79"/>
      <c r="G275" s="79"/>
      <c r="H275" s="79"/>
      <c r="I275" s="79"/>
    </row>
    <row r="276" ht="9" customHeight="1"/>
    <row r="277" spans="1:2" ht="15">
      <c r="A277" s="2" t="s">
        <v>85</v>
      </c>
      <c r="B277" s="2" t="s">
        <v>189</v>
      </c>
    </row>
    <row r="278" spans="1:2" ht="9" customHeight="1">
      <c r="A278" s="2"/>
      <c r="B278" s="2"/>
    </row>
    <row r="279" spans="1:13" ht="30" customHeight="1">
      <c r="A279" s="2"/>
      <c r="B279" s="49" t="s">
        <v>52</v>
      </c>
      <c r="C279" s="79" t="s">
        <v>242</v>
      </c>
      <c r="D279" s="79"/>
      <c r="E279" s="79"/>
      <c r="F279" s="79"/>
      <c r="G279" s="79"/>
      <c r="H279" s="79"/>
      <c r="I279" s="79"/>
      <c r="J279" s="16"/>
      <c r="K279" s="16"/>
      <c r="L279" s="16"/>
      <c r="M279" s="16"/>
    </row>
    <row r="280" spans="1:13" ht="9" customHeight="1">
      <c r="A280" s="2"/>
      <c r="B280" s="49"/>
      <c r="C280" s="8"/>
      <c r="D280" s="8"/>
      <c r="E280" s="8"/>
      <c r="F280" s="8"/>
      <c r="G280" s="8"/>
      <c r="H280" s="8"/>
      <c r="I280" s="8"/>
      <c r="J280" s="16"/>
      <c r="K280" s="16"/>
      <c r="L280" s="16"/>
      <c r="M280" s="16"/>
    </row>
    <row r="281" spans="1:13" ht="15">
      <c r="A281" s="2"/>
      <c r="B281" t="s">
        <v>55</v>
      </c>
      <c r="C281" s="79" t="s">
        <v>243</v>
      </c>
      <c r="D281" s="79"/>
      <c r="E281" s="79"/>
      <c r="F281" s="79"/>
      <c r="G281" s="79"/>
      <c r="H281" s="79"/>
      <c r="I281" s="79"/>
      <c r="J281" s="16"/>
      <c r="K281" s="16"/>
      <c r="L281" s="16"/>
      <c r="M281" s="16"/>
    </row>
    <row r="282" spans="1:13" ht="9" customHeight="1">
      <c r="A282" s="2"/>
      <c r="B282" s="49"/>
      <c r="C282" s="8"/>
      <c r="D282" s="8"/>
      <c r="E282" s="8"/>
      <c r="F282" s="8"/>
      <c r="G282" s="8"/>
      <c r="H282" s="8"/>
      <c r="I282" s="8"/>
      <c r="J282" s="16"/>
      <c r="K282" s="16"/>
      <c r="L282" s="16"/>
      <c r="M282" s="16"/>
    </row>
    <row r="283" spans="2:9" ht="13.5" customHeight="1">
      <c r="B283" t="s">
        <v>284</v>
      </c>
      <c r="C283" s="92" t="s">
        <v>200</v>
      </c>
      <c r="D283" s="92"/>
      <c r="E283" s="92"/>
      <c r="F283" s="92"/>
      <c r="G283" s="92"/>
      <c r="H283" s="92"/>
      <c r="I283" s="92"/>
    </row>
    <row r="284" ht="9" customHeight="1"/>
    <row r="285" spans="4:9" ht="13.5">
      <c r="D285" s="50" t="s">
        <v>118</v>
      </c>
      <c r="E285" s="42"/>
      <c r="F285" s="42"/>
      <c r="G285" s="51" t="s">
        <v>119</v>
      </c>
      <c r="H285" s="5" t="s">
        <v>120</v>
      </c>
      <c r="I285" s="5" t="s">
        <v>121</v>
      </c>
    </row>
    <row r="286" spans="4:9" ht="13.5">
      <c r="D286" s="43"/>
      <c r="E286" s="43"/>
      <c r="F286" s="43"/>
      <c r="G286" s="47" t="s">
        <v>132</v>
      </c>
      <c r="H286" s="47" t="s">
        <v>132</v>
      </c>
      <c r="I286" s="47" t="s">
        <v>132</v>
      </c>
    </row>
    <row r="287" spans="4:9" ht="13.5">
      <c r="D287" s="43" t="s">
        <v>122</v>
      </c>
      <c r="E287" s="43"/>
      <c r="F287" s="43"/>
      <c r="G287" s="56">
        <v>13</v>
      </c>
      <c r="H287" s="41" t="s">
        <v>123</v>
      </c>
      <c r="I287" s="56">
        <v>13</v>
      </c>
    </row>
    <row r="288" spans="4:9" ht="9" customHeight="1">
      <c r="D288" s="43"/>
      <c r="E288" s="43"/>
      <c r="F288" s="43"/>
      <c r="G288" s="24"/>
      <c r="H288" s="41"/>
      <c r="I288" s="24"/>
    </row>
    <row r="289" spans="4:9" ht="13.5">
      <c r="D289" s="43" t="s">
        <v>124</v>
      </c>
      <c r="E289" s="43"/>
      <c r="F289" s="43"/>
      <c r="G289" s="56">
        <v>18</v>
      </c>
      <c r="H289" s="41">
        <v>28</v>
      </c>
      <c r="I289" s="56">
        <v>12.96</v>
      </c>
    </row>
    <row r="290" spans="7:9" ht="9" customHeight="1">
      <c r="G290" s="24"/>
      <c r="H290" s="41"/>
      <c r="I290" s="24"/>
    </row>
    <row r="291" spans="7:9" ht="14.25" thickBot="1">
      <c r="G291" s="63">
        <v>31</v>
      </c>
      <c r="H291" s="41"/>
      <c r="I291" s="63">
        <v>25.96</v>
      </c>
    </row>
    <row r="292" ht="9" customHeight="1"/>
    <row r="293" spans="1:2" ht="15">
      <c r="A293" s="2" t="s">
        <v>88</v>
      </c>
      <c r="B293" s="2" t="s">
        <v>190</v>
      </c>
    </row>
    <row r="294" ht="9" customHeight="1"/>
    <row r="295" ht="13.5">
      <c r="B295" t="s">
        <v>97</v>
      </c>
    </row>
    <row r="296" ht="9" customHeight="1"/>
    <row r="297" spans="6:9" ht="13.5">
      <c r="F297" s="88" t="s">
        <v>240</v>
      </c>
      <c r="G297" s="89"/>
      <c r="H297" s="90" t="s">
        <v>235</v>
      </c>
      <c r="I297" s="91"/>
    </row>
    <row r="298" spans="6:9" ht="13.5">
      <c r="F298" s="68" t="s">
        <v>216</v>
      </c>
      <c r="G298" s="52" t="s">
        <v>217</v>
      </c>
      <c r="H298" s="68" t="s">
        <v>216</v>
      </c>
      <c r="I298" s="52" t="s">
        <v>217</v>
      </c>
    </row>
    <row r="299" spans="2:9" ht="13.5">
      <c r="B299" t="s">
        <v>52</v>
      </c>
      <c r="C299" t="s">
        <v>89</v>
      </c>
      <c r="F299" s="22"/>
      <c r="G299" s="22"/>
      <c r="H299" s="22"/>
      <c r="I299" s="22"/>
    </row>
    <row r="300" spans="6:9" ht="9" customHeight="1">
      <c r="F300" s="22"/>
      <c r="G300" s="22"/>
      <c r="H300" s="22"/>
      <c r="I300" s="22"/>
    </row>
    <row r="301" spans="3:10" ht="14.25" thickBot="1">
      <c r="C301" t="s">
        <v>90</v>
      </c>
      <c r="F301" s="15">
        <f>+'Income Statement '!E19</f>
        <v>10603</v>
      </c>
      <c r="G301" s="15">
        <f>+'Income Statement '!F19</f>
        <v>8622</v>
      </c>
      <c r="H301" s="15">
        <f>+'Income Statement '!G19</f>
        <v>21475</v>
      </c>
      <c r="I301" s="15">
        <f>+'Income Statement '!H19</f>
        <v>19723</v>
      </c>
      <c r="J301" s="14"/>
    </row>
    <row r="302" spans="6:10" ht="9" customHeight="1">
      <c r="F302" s="14"/>
      <c r="G302" s="14"/>
      <c r="H302" s="14"/>
      <c r="I302" s="14"/>
      <c r="J302" s="14"/>
    </row>
    <row r="303" spans="3:10" ht="30" customHeight="1" thickBot="1">
      <c r="C303" s="79" t="s">
        <v>91</v>
      </c>
      <c r="D303" s="79"/>
      <c r="E303" s="79"/>
      <c r="F303" s="15">
        <v>90239</v>
      </c>
      <c r="G303" s="23">
        <v>89423</v>
      </c>
      <c r="H303" s="15">
        <v>90167</v>
      </c>
      <c r="I303" s="23">
        <v>89337</v>
      </c>
      <c r="J303" s="14"/>
    </row>
    <row r="304" spans="6:10" ht="9" customHeight="1">
      <c r="F304" s="14"/>
      <c r="G304" s="14"/>
      <c r="H304" s="14"/>
      <c r="I304" s="14"/>
      <c r="J304" s="14"/>
    </row>
    <row r="305" spans="3:10" ht="14.25" thickBot="1">
      <c r="C305" t="s">
        <v>92</v>
      </c>
      <c r="F305" s="35">
        <f>+F301/F303*100</f>
        <v>11.74990857611454</v>
      </c>
      <c r="G305" s="35">
        <f>+G301/G303*100</f>
        <v>9.641814745647093</v>
      </c>
      <c r="H305" s="35">
        <f>+H301/H303*100</f>
        <v>23.816917497532355</v>
      </c>
      <c r="I305" s="35">
        <f>+I301/I303*100</f>
        <v>22.07707892586498</v>
      </c>
      <c r="J305" s="14"/>
    </row>
    <row r="306" spans="6:10" ht="9" customHeight="1">
      <c r="F306" s="14"/>
      <c r="G306" s="14"/>
      <c r="H306" s="14"/>
      <c r="I306" s="14"/>
      <c r="J306" s="14"/>
    </row>
    <row r="307" spans="2:10" ht="13.5">
      <c r="B307" t="s">
        <v>55</v>
      </c>
      <c r="C307" t="s">
        <v>93</v>
      </c>
      <c r="F307" s="14"/>
      <c r="G307" s="14"/>
      <c r="H307" s="14"/>
      <c r="I307" s="14"/>
      <c r="J307" s="14"/>
    </row>
    <row r="308" spans="6:10" ht="9" customHeight="1">
      <c r="F308" s="14"/>
      <c r="G308" s="14"/>
      <c r="H308" s="14"/>
      <c r="I308" s="14"/>
      <c r="J308" s="14"/>
    </row>
    <row r="309" spans="3:10" ht="14.25" thickBot="1">
      <c r="C309" t="s">
        <v>90</v>
      </c>
      <c r="F309" s="15">
        <f>+F301</f>
        <v>10603</v>
      </c>
      <c r="G309" s="15">
        <f>+G301</f>
        <v>8622</v>
      </c>
      <c r="H309" s="15">
        <f>+H301</f>
        <v>21475</v>
      </c>
      <c r="I309" s="15">
        <f>+I301</f>
        <v>19723</v>
      </c>
      <c r="J309" s="14"/>
    </row>
    <row r="310" spans="6:10" ht="9" customHeight="1">
      <c r="F310" s="14"/>
      <c r="G310" s="14"/>
      <c r="H310" s="14"/>
      <c r="I310" s="14"/>
      <c r="J310" s="14"/>
    </row>
    <row r="311" spans="3:10" ht="30" customHeight="1">
      <c r="C311" s="79" t="s">
        <v>91</v>
      </c>
      <c r="D311" s="79"/>
      <c r="E311" s="79"/>
      <c r="F311" s="24">
        <f>+F303</f>
        <v>90239</v>
      </c>
      <c r="G311" s="24">
        <f>+G303</f>
        <v>89423</v>
      </c>
      <c r="H311" s="24">
        <f>+H303</f>
        <v>90167</v>
      </c>
      <c r="I311" s="24">
        <f>+I303</f>
        <v>89337</v>
      </c>
      <c r="J311" s="24"/>
    </row>
    <row r="312" spans="6:10" ht="9" customHeight="1">
      <c r="F312" s="14"/>
      <c r="G312" s="14"/>
      <c r="H312" s="14"/>
      <c r="I312" s="14"/>
      <c r="J312" s="14"/>
    </row>
    <row r="313" spans="3:10" ht="13.5">
      <c r="C313" s="79" t="s">
        <v>167</v>
      </c>
      <c r="D313" s="79"/>
      <c r="E313" s="79"/>
      <c r="F313" s="14">
        <v>321</v>
      </c>
      <c r="G313" s="6">
        <v>637</v>
      </c>
      <c r="H313" s="14">
        <v>319</v>
      </c>
      <c r="I313" s="6">
        <v>766</v>
      </c>
      <c r="J313" s="14"/>
    </row>
    <row r="314" spans="6:10" ht="14.25" thickBot="1">
      <c r="F314" s="34">
        <f>SUM(F311:F313)</f>
        <v>90560</v>
      </c>
      <c r="G314" s="34">
        <f>SUM(G311:G313)</f>
        <v>90060</v>
      </c>
      <c r="H314" s="34">
        <f>SUM(H311:H313)</f>
        <v>90486</v>
      </c>
      <c r="I314" s="34">
        <f>SUM(I311:I313)</f>
        <v>90103</v>
      </c>
      <c r="J314" s="14"/>
    </row>
    <row r="315" spans="6:10" ht="9" customHeight="1">
      <c r="F315" s="14"/>
      <c r="G315" s="14"/>
      <c r="H315" s="14"/>
      <c r="I315" s="14"/>
      <c r="J315" s="14"/>
    </row>
    <row r="316" spans="3:10" ht="14.25" thickBot="1">
      <c r="C316" t="s">
        <v>94</v>
      </c>
      <c r="F316" s="35">
        <f>+F309/F314*100</f>
        <v>11.708259717314487</v>
      </c>
      <c r="G316" s="35">
        <f>+G309/G314*100</f>
        <v>9.573617588274484</v>
      </c>
      <c r="H316" s="35">
        <f>+H309/H314*100</f>
        <v>23.732953164025375</v>
      </c>
      <c r="I316" s="35">
        <f>+I309/I314*100</f>
        <v>21.889393249947283</v>
      </c>
      <c r="J316" s="14"/>
    </row>
    <row r="317" spans="8:12" ht="13.5">
      <c r="H317" s="14"/>
      <c r="I317" s="14"/>
      <c r="J317" s="14"/>
      <c r="K317" s="14"/>
      <c r="L317" s="14"/>
    </row>
    <row r="318" ht="13.5">
      <c r="K318" s="66"/>
    </row>
    <row r="319" spans="2:11" ht="13.5">
      <c r="B319" t="s">
        <v>103</v>
      </c>
      <c r="K319" s="66"/>
    </row>
    <row r="324" ht="13.5">
      <c r="B324" t="s">
        <v>104</v>
      </c>
    </row>
    <row r="325" ht="13.5">
      <c r="B325" t="s">
        <v>105</v>
      </c>
    </row>
    <row r="326" ht="13.5">
      <c r="B326" s="29" t="s">
        <v>241</v>
      </c>
    </row>
  </sheetData>
  <mergeCells count="99">
    <mergeCell ref="B30:F30"/>
    <mergeCell ref="B32:E32"/>
    <mergeCell ref="B49:F49"/>
    <mergeCell ref="B39:F39"/>
    <mergeCell ref="B40:F40"/>
    <mergeCell ref="B43:I43"/>
    <mergeCell ref="B48:F48"/>
    <mergeCell ref="B22:E22"/>
    <mergeCell ref="B23:F23"/>
    <mergeCell ref="B34:F34"/>
    <mergeCell ref="B35:F35"/>
    <mergeCell ref="B24:F24"/>
    <mergeCell ref="B25:F25"/>
    <mergeCell ref="B27:E27"/>
    <mergeCell ref="B33:F33"/>
    <mergeCell ref="B28:F28"/>
    <mergeCell ref="B29:F29"/>
    <mergeCell ref="B6:I6"/>
    <mergeCell ref="B202:I202"/>
    <mergeCell ref="B89:I89"/>
    <mergeCell ref="B63:E63"/>
    <mergeCell ref="B12:I12"/>
    <mergeCell ref="H72:I72"/>
    <mergeCell ref="B75:E75"/>
    <mergeCell ref="B77:E77"/>
    <mergeCell ref="B8:I8"/>
    <mergeCell ref="B38:F38"/>
    <mergeCell ref="B267:I267"/>
    <mergeCell ref="C283:I283"/>
    <mergeCell ref="B275:I275"/>
    <mergeCell ref="B196:I196"/>
    <mergeCell ref="B232:I232"/>
    <mergeCell ref="B236:I236"/>
    <mergeCell ref="B214:I214"/>
    <mergeCell ref="B200:I200"/>
    <mergeCell ref="B208:I208"/>
    <mergeCell ref="B204:I204"/>
    <mergeCell ref="B206:I206"/>
    <mergeCell ref="B263:I263"/>
    <mergeCell ref="B216:I216"/>
    <mergeCell ref="B212:I212"/>
    <mergeCell ref="C313:E313"/>
    <mergeCell ref="C303:E303"/>
    <mergeCell ref="F297:G297"/>
    <mergeCell ref="H297:I297"/>
    <mergeCell ref="C311:E311"/>
    <mergeCell ref="C279:I279"/>
    <mergeCell ref="B10:I10"/>
    <mergeCell ref="B271:I271"/>
    <mergeCell ref="B61:I61"/>
    <mergeCell ref="B14:I14"/>
    <mergeCell ref="B53:I53"/>
    <mergeCell ref="B57:I57"/>
    <mergeCell ref="B51:I51"/>
    <mergeCell ref="B55:I55"/>
    <mergeCell ref="B59:I59"/>
    <mergeCell ref="B155:I155"/>
    <mergeCell ref="B78:E78"/>
    <mergeCell ref="B82:E82"/>
    <mergeCell ref="B84:E84"/>
    <mergeCell ref="B86:E86"/>
    <mergeCell ref="B81:E81"/>
    <mergeCell ref="B125:I125"/>
    <mergeCell ref="B127:I127"/>
    <mergeCell ref="B131:I131"/>
    <mergeCell ref="B145:I145"/>
    <mergeCell ref="B192:I192"/>
    <mergeCell ref="C184:H184"/>
    <mergeCell ref="C190:H190"/>
    <mergeCell ref="C186:H186"/>
    <mergeCell ref="C188:H188"/>
    <mergeCell ref="C182:H182"/>
    <mergeCell ref="C170:H170"/>
    <mergeCell ref="C174:H174"/>
    <mergeCell ref="C166:H166"/>
    <mergeCell ref="B16:I16"/>
    <mergeCell ref="B18:I18"/>
    <mergeCell ref="F72:G72"/>
    <mergeCell ref="B113:I113"/>
    <mergeCell ref="B95:I95"/>
    <mergeCell ref="B99:I99"/>
    <mergeCell ref="B91:I91"/>
    <mergeCell ref="B68:E68"/>
    <mergeCell ref="B69:E69"/>
    <mergeCell ref="B87:E87"/>
    <mergeCell ref="B117:H117"/>
    <mergeCell ref="B93:I93"/>
    <mergeCell ref="B97:I97"/>
    <mergeCell ref="B76:E76"/>
    <mergeCell ref="C281:I281"/>
    <mergeCell ref="C164:H164"/>
    <mergeCell ref="B121:I121"/>
    <mergeCell ref="C147:I147"/>
    <mergeCell ref="C149:I149"/>
    <mergeCell ref="C172:H172"/>
    <mergeCell ref="B153:I153"/>
    <mergeCell ref="C162:H162"/>
    <mergeCell ref="C168:H168"/>
    <mergeCell ref="B198:I198"/>
  </mergeCells>
  <printOptions/>
  <pageMargins left="0.984251968503937" right="0.1968503937007874" top="0.3937007874015748" bottom="0.2362204724409449" header="0" footer="0"/>
  <pageSetup firstPageNumber="5" useFirstPageNumber="1" horizontalDpi="1200" verticalDpi="1200" orientation="portrait" paperSize="9" scale="93" r:id="rId1"/>
  <headerFooter alignWithMargins="0">
    <oddFooter>&amp;C&amp;P</oddFooter>
  </headerFooter>
  <rowBreaks count="6" manualBreakCount="6">
    <brk id="54" max="8" man="1"/>
    <brk id="110" max="8" man="1"/>
    <brk id="154" max="8" man="1"/>
    <brk id="191" max="8" man="1"/>
    <brk id="233" max="8" man="1"/>
    <brk id="276" max="8" man="1"/>
  </rowBreaks>
  <colBreaks count="1" manualBreakCount="1">
    <brk id="9" min="5"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2005-04-27T10:44:22Z</cp:lastPrinted>
  <dcterms:created xsi:type="dcterms:W3CDTF">2002-11-19T02:50:17Z</dcterms:created>
  <dcterms:modified xsi:type="dcterms:W3CDTF">2005-04-27T10:59:00Z</dcterms:modified>
  <cp:category/>
  <cp:version/>
  <cp:contentType/>
  <cp:contentStatus/>
</cp:coreProperties>
</file>